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6295" windowHeight="14310"/>
  </bookViews>
  <sheets>
    <sheet name="Hárok1" sheetId="1" r:id="rId1"/>
    <sheet name="Hárok2" sheetId="2" r:id="rId2"/>
  </sheets>
  <definedNames>
    <definedName name="_xlnm._FilterDatabase" localSheetId="0" hidden="1">Hárok1!$A$1:$L$103</definedName>
  </definedNames>
  <calcPr calcId="144525"/>
</workbook>
</file>

<file path=xl/calcChain.xml><?xml version="1.0" encoding="utf-8"?>
<calcChain xmlns="http://schemas.openxmlformats.org/spreadsheetml/2006/main">
  <c r="S107" i="1" l="1"/>
  <c r="S109" i="1"/>
  <c r="S105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3" i="1"/>
  <c r="R107" i="1"/>
  <c r="R109" i="1"/>
  <c r="N3" i="1"/>
  <c r="O3" i="1"/>
  <c r="P3" i="1"/>
  <c r="Q3" i="1"/>
  <c r="N4" i="1"/>
  <c r="O4" i="1"/>
  <c r="P4" i="1"/>
  <c r="Q4" i="1"/>
  <c r="N5" i="1"/>
  <c r="O5" i="1"/>
  <c r="P5" i="1"/>
  <c r="Q5" i="1"/>
  <c r="N6" i="1"/>
  <c r="O6" i="1"/>
  <c r="R6" i="1" s="1"/>
  <c r="P6" i="1"/>
  <c r="Q6" i="1"/>
  <c r="N7" i="1"/>
  <c r="O7" i="1"/>
  <c r="P7" i="1"/>
  <c r="Q7" i="1"/>
  <c r="N8" i="1"/>
  <c r="O8" i="1"/>
  <c r="P8" i="1"/>
  <c r="Q8" i="1"/>
  <c r="N9" i="1"/>
  <c r="O9" i="1"/>
  <c r="P9" i="1"/>
  <c r="Q9" i="1"/>
  <c r="N10" i="1"/>
  <c r="O10" i="1"/>
  <c r="P10" i="1"/>
  <c r="Q10" i="1"/>
  <c r="N11" i="1"/>
  <c r="O11" i="1"/>
  <c r="P11" i="1"/>
  <c r="Q11" i="1"/>
  <c r="N12" i="1"/>
  <c r="O12" i="1"/>
  <c r="P12" i="1"/>
  <c r="Q12" i="1"/>
  <c r="N13" i="1"/>
  <c r="O13" i="1"/>
  <c r="P13" i="1"/>
  <c r="Q13" i="1"/>
  <c r="R13" i="1"/>
  <c r="N14" i="1"/>
  <c r="O14" i="1"/>
  <c r="P14" i="1"/>
  <c r="Q14" i="1"/>
  <c r="N15" i="1"/>
  <c r="O15" i="1"/>
  <c r="P15" i="1"/>
  <c r="Q15" i="1"/>
  <c r="N16" i="1"/>
  <c r="O16" i="1"/>
  <c r="P16" i="1"/>
  <c r="Q16" i="1"/>
  <c r="N17" i="1"/>
  <c r="O17" i="1"/>
  <c r="P17" i="1"/>
  <c r="Q17" i="1"/>
  <c r="N18" i="1"/>
  <c r="O18" i="1"/>
  <c r="P18" i="1"/>
  <c r="Q18" i="1"/>
  <c r="N19" i="1"/>
  <c r="O19" i="1"/>
  <c r="P19" i="1"/>
  <c r="Q19" i="1"/>
  <c r="N20" i="1"/>
  <c r="O20" i="1"/>
  <c r="P20" i="1"/>
  <c r="Q20" i="1"/>
  <c r="N21" i="1"/>
  <c r="O21" i="1"/>
  <c r="R21" i="1" s="1"/>
  <c r="P21" i="1"/>
  <c r="Q21" i="1"/>
  <c r="N22" i="1"/>
  <c r="O22" i="1"/>
  <c r="P22" i="1"/>
  <c r="Q22" i="1"/>
  <c r="N23" i="1"/>
  <c r="O23" i="1"/>
  <c r="P23" i="1"/>
  <c r="Q23" i="1"/>
  <c r="N24" i="1"/>
  <c r="O24" i="1"/>
  <c r="P24" i="1"/>
  <c r="Q24" i="1"/>
  <c r="N25" i="1"/>
  <c r="O25" i="1"/>
  <c r="P25" i="1"/>
  <c r="Q25" i="1"/>
  <c r="N26" i="1"/>
  <c r="O26" i="1"/>
  <c r="P26" i="1"/>
  <c r="Q26" i="1"/>
  <c r="R26" i="1"/>
  <c r="N27" i="1"/>
  <c r="O27" i="1"/>
  <c r="P27" i="1"/>
  <c r="Q27" i="1"/>
  <c r="N28" i="1"/>
  <c r="O28" i="1"/>
  <c r="P28" i="1"/>
  <c r="Q28" i="1"/>
  <c r="N29" i="1"/>
  <c r="O29" i="1"/>
  <c r="P29" i="1"/>
  <c r="Q29" i="1"/>
  <c r="N30" i="1"/>
  <c r="O30" i="1"/>
  <c r="P30" i="1"/>
  <c r="Q30" i="1"/>
  <c r="N31" i="1"/>
  <c r="O31" i="1"/>
  <c r="P31" i="1"/>
  <c r="Q31" i="1"/>
  <c r="N32" i="1"/>
  <c r="O32" i="1"/>
  <c r="R32" i="1" s="1"/>
  <c r="P32" i="1"/>
  <c r="Q32" i="1"/>
  <c r="N33" i="1"/>
  <c r="O33" i="1"/>
  <c r="P33" i="1"/>
  <c r="Q33" i="1"/>
  <c r="N34" i="1"/>
  <c r="O34" i="1"/>
  <c r="P34" i="1"/>
  <c r="Q34" i="1"/>
  <c r="N35" i="1"/>
  <c r="O35" i="1"/>
  <c r="P35" i="1"/>
  <c r="Q35" i="1"/>
  <c r="N36" i="1"/>
  <c r="O36" i="1"/>
  <c r="P36" i="1"/>
  <c r="Q36" i="1"/>
  <c r="N37" i="1"/>
  <c r="O37" i="1"/>
  <c r="P37" i="1"/>
  <c r="Q37" i="1"/>
  <c r="R37" i="1"/>
  <c r="N38" i="1"/>
  <c r="O38" i="1"/>
  <c r="P38" i="1"/>
  <c r="Q38" i="1"/>
  <c r="R38" i="1" s="1"/>
  <c r="N39" i="1"/>
  <c r="O39" i="1"/>
  <c r="P39" i="1"/>
  <c r="Q39" i="1"/>
  <c r="N40" i="1"/>
  <c r="O40" i="1"/>
  <c r="P40" i="1"/>
  <c r="Q40" i="1"/>
  <c r="N41" i="1"/>
  <c r="O41" i="1"/>
  <c r="P41" i="1"/>
  <c r="Q41" i="1"/>
  <c r="N42" i="1"/>
  <c r="O42" i="1"/>
  <c r="P42" i="1"/>
  <c r="Q42" i="1"/>
  <c r="N43" i="1"/>
  <c r="O43" i="1"/>
  <c r="R43" i="1" s="1"/>
  <c r="P43" i="1"/>
  <c r="Q43" i="1"/>
  <c r="N44" i="1"/>
  <c r="O44" i="1"/>
  <c r="P44" i="1"/>
  <c r="Q44" i="1"/>
  <c r="N45" i="1"/>
  <c r="O45" i="1"/>
  <c r="P45" i="1"/>
  <c r="Q45" i="1"/>
  <c r="R45" i="1"/>
  <c r="N46" i="1"/>
  <c r="O46" i="1"/>
  <c r="P46" i="1"/>
  <c r="Q46" i="1"/>
  <c r="N47" i="1"/>
  <c r="O47" i="1"/>
  <c r="P47" i="1"/>
  <c r="Q47" i="1"/>
  <c r="N48" i="1"/>
  <c r="O48" i="1"/>
  <c r="P48" i="1"/>
  <c r="Q48" i="1"/>
  <c r="N49" i="1"/>
  <c r="O49" i="1"/>
  <c r="P49" i="1"/>
  <c r="Q49" i="1"/>
  <c r="N50" i="1"/>
  <c r="O50" i="1"/>
  <c r="P50" i="1"/>
  <c r="Q50" i="1"/>
  <c r="N51" i="1"/>
  <c r="O51" i="1"/>
  <c r="R51" i="1" s="1"/>
  <c r="P51" i="1"/>
  <c r="Q51" i="1"/>
  <c r="N52" i="1"/>
  <c r="O52" i="1"/>
  <c r="P52" i="1"/>
  <c r="Q52" i="1"/>
  <c r="N53" i="1"/>
  <c r="O53" i="1"/>
  <c r="P53" i="1"/>
  <c r="Q53" i="1"/>
  <c r="N54" i="1"/>
  <c r="O54" i="1"/>
  <c r="P54" i="1"/>
  <c r="Q54" i="1"/>
  <c r="R54" i="1"/>
  <c r="N55" i="1"/>
  <c r="O55" i="1"/>
  <c r="P55" i="1"/>
  <c r="Q55" i="1"/>
  <c r="R55" i="1" s="1"/>
  <c r="N56" i="1"/>
  <c r="O56" i="1"/>
  <c r="P56" i="1"/>
  <c r="Q56" i="1"/>
  <c r="N57" i="1"/>
  <c r="O57" i="1"/>
  <c r="P57" i="1"/>
  <c r="Q57" i="1"/>
  <c r="N58" i="1"/>
  <c r="O58" i="1"/>
  <c r="P58" i="1"/>
  <c r="Q58" i="1"/>
  <c r="N59" i="1"/>
  <c r="O59" i="1"/>
  <c r="R59" i="1" s="1"/>
  <c r="P59" i="1"/>
  <c r="Q59" i="1"/>
  <c r="N60" i="1"/>
  <c r="O60" i="1"/>
  <c r="P60" i="1"/>
  <c r="Q60" i="1"/>
  <c r="N61" i="1"/>
  <c r="O61" i="1"/>
  <c r="P61" i="1"/>
  <c r="Q61" i="1"/>
  <c r="N62" i="1"/>
  <c r="O62" i="1"/>
  <c r="P62" i="1"/>
  <c r="Q62" i="1"/>
  <c r="R62" i="1"/>
  <c r="N63" i="1"/>
  <c r="O63" i="1"/>
  <c r="P63" i="1"/>
  <c r="Q63" i="1"/>
  <c r="N64" i="1"/>
  <c r="O64" i="1"/>
  <c r="P64" i="1"/>
  <c r="Q64" i="1"/>
  <c r="N65" i="1"/>
  <c r="O65" i="1"/>
  <c r="R65" i="1" s="1"/>
  <c r="P65" i="1"/>
  <c r="Q65" i="1"/>
  <c r="N66" i="1"/>
  <c r="O66" i="1"/>
  <c r="P66" i="1"/>
  <c r="Q66" i="1"/>
  <c r="N67" i="1"/>
  <c r="O67" i="1"/>
  <c r="P67" i="1"/>
  <c r="Q67" i="1"/>
  <c r="R67" i="1"/>
  <c r="N68" i="1"/>
  <c r="O68" i="1"/>
  <c r="P68" i="1"/>
  <c r="Q68" i="1"/>
  <c r="N69" i="1"/>
  <c r="O69" i="1"/>
  <c r="P69" i="1"/>
  <c r="Q69" i="1"/>
  <c r="N70" i="1"/>
  <c r="O70" i="1"/>
  <c r="P70" i="1"/>
  <c r="Q70" i="1"/>
  <c r="R70" i="1" s="1"/>
  <c r="N71" i="1"/>
  <c r="O71" i="1"/>
  <c r="P71" i="1"/>
  <c r="Q71" i="1"/>
  <c r="R71" i="1" s="1"/>
  <c r="N72" i="1"/>
  <c r="O72" i="1"/>
  <c r="P72" i="1"/>
  <c r="Q72" i="1"/>
  <c r="R72" i="1" s="1"/>
  <c r="N73" i="1"/>
  <c r="O73" i="1"/>
  <c r="P73" i="1"/>
  <c r="Q73" i="1"/>
  <c r="N74" i="1"/>
  <c r="O74" i="1"/>
  <c r="P74" i="1"/>
  <c r="Q74" i="1"/>
  <c r="R74" i="1" s="1"/>
  <c r="N75" i="1"/>
  <c r="O75" i="1"/>
  <c r="P75" i="1"/>
  <c r="Q75" i="1"/>
  <c r="N76" i="1"/>
  <c r="O76" i="1"/>
  <c r="R76" i="1" s="1"/>
  <c r="P76" i="1"/>
  <c r="Q76" i="1"/>
  <c r="N77" i="1"/>
  <c r="O77" i="1"/>
  <c r="P77" i="1"/>
  <c r="Q77" i="1"/>
  <c r="N78" i="1"/>
  <c r="O78" i="1"/>
  <c r="P78" i="1"/>
  <c r="Q78" i="1"/>
  <c r="R78" i="1"/>
  <c r="N79" i="1"/>
  <c r="O79" i="1"/>
  <c r="P79" i="1"/>
  <c r="Q79" i="1"/>
  <c r="N80" i="1"/>
  <c r="O80" i="1"/>
  <c r="R80" i="1" s="1"/>
  <c r="P80" i="1"/>
  <c r="Q80" i="1"/>
  <c r="N81" i="1"/>
  <c r="O81" i="1"/>
  <c r="P81" i="1"/>
  <c r="Q81" i="1"/>
  <c r="N82" i="1"/>
  <c r="O82" i="1"/>
  <c r="P82" i="1"/>
  <c r="Q82" i="1"/>
  <c r="R82" i="1"/>
  <c r="N83" i="1"/>
  <c r="O83" i="1"/>
  <c r="P83" i="1"/>
  <c r="Q83" i="1"/>
  <c r="N84" i="1"/>
  <c r="O84" i="1"/>
  <c r="R84" i="1" s="1"/>
  <c r="P84" i="1"/>
  <c r="Q84" i="1"/>
  <c r="N85" i="1"/>
  <c r="O85" i="1"/>
  <c r="P85" i="1"/>
  <c r="Q85" i="1"/>
  <c r="N86" i="1"/>
  <c r="O86" i="1"/>
  <c r="P86" i="1"/>
  <c r="Q86" i="1"/>
  <c r="R86" i="1"/>
  <c r="N87" i="1"/>
  <c r="O87" i="1"/>
  <c r="P87" i="1"/>
  <c r="Q87" i="1"/>
  <c r="R87" i="1" s="1"/>
  <c r="N88" i="1"/>
  <c r="O88" i="1"/>
  <c r="P88" i="1"/>
  <c r="Q88" i="1"/>
  <c r="N89" i="1"/>
  <c r="O89" i="1"/>
  <c r="P89" i="1"/>
  <c r="Q89" i="1"/>
  <c r="N90" i="1"/>
  <c r="O90" i="1"/>
  <c r="P90" i="1"/>
  <c r="Q90" i="1"/>
  <c r="N91" i="1"/>
  <c r="O91" i="1"/>
  <c r="R91" i="1" s="1"/>
  <c r="P91" i="1"/>
  <c r="Q91" i="1"/>
  <c r="N92" i="1"/>
  <c r="O92" i="1"/>
  <c r="P92" i="1"/>
  <c r="Q92" i="1"/>
  <c r="N93" i="1"/>
  <c r="O93" i="1"/>
  <c r="P93" i="1"/>
  <c r="Q93" i="1"/>
  <c r="R93" i="1"/>
  <c r="N94" i="1"/>
  <c r="O94" i="1"/>
  <c r="P94" i="1"/>
  <c r="Q94" i="1"/>
  <c r="N95" i="1"/>
  <c r="O95" i="1"/>
  <c r="P95" i="1"/>
  <c r="Q95" i="1"/>
  <c r="N96" i="1"/>
  <c r="O96" i="1"/>
  <c r="P96" i="1"/>
  <c r="Q96" i="1"/>
  <c r="N97" i="1"/>
  <c r="O97" i="1"/>
  <c r="R97" i="1" s="1"/>
  <c r="P97" i="1"/>
  <c r="Q97" i="1"/>
  <c r="N98" i="1"/>
  <c r="O98" i="1"/>
  <c r="P98" i="1"/>
  <c r="Q98" i="1"/>
  <c r="N99" i="1"/>
  <c r="O99" i="1"/>
  <c r="P99" i="1"/>
  <c r="Q99" i="1"/>
  <c r="R99" i="1"/>
  <c r="N100" i="1"/>
  <c r="O100" i="1"/>
  <c r="P100" i="1"/>
  <c r="Q100" i="1"/>
  <c r="R100" i="1" s="1"/>
  <c r="N101" i="1"/>
  <c r="O101" i="1"/>
  <c r="P101" i="1"/>
  <c r="Q101" i="1"/>
  <c r="N102" i="1"/>
  <c r="O102" i="1"/>
  <c r="P102" i="1"/>
  <c r="Q102" i="1"/>
  <c r="N103" i="1"/>
  <c r="O103" i="1"/>
  <c r="R103" i="1" s="1"/>
  <c r="P103" i="1"/>
  <c r="Q103" i="1"/>
  <c r="E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" i="2"/>
  <c r="D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" i="2"/>
  <c r="B2" i="2"/>
  <c r="C2" i="2" s="1"/>
  <c r="B3" i="2"/>
  <c r="C3" i="2" s="1"/>
  <c r="B4" i="2"/>
  <c r="C4" i="2" s="1"/>
  <c r="B5" i="2"/>
  <c r="C5" i="2" s="1"/>
  <c r="B6" i="2"/>
  <c r="C6" i="2" s="1"/>
  <c r="B7" i="2"/>
  <c r="C7" i="2" s="1"/>
  <c r="B8" i="2"/>
  <c r="C8" i="2" s="1"/>
  <c r="B9" i="2"/>
  <c r="C9" i="2" s="1"/>
  <c r="B10" i="2"/>
  <c r="C10" i="2" s="1"/>
  <c r="B11" i="2"/>
  <c r="C11" i="2" s="1"/>
  <c r="B12" i="2"/>
  <c r="C12" i="2" s="1"/>
  <c r="B13" i="2"/>
  <c r="C13" i="2" s="1"/>
  <c r="B14" i="2"/>
  <c r="C14" i="2" s="1"/>
  <c r="B15" i="2"/>
  <c r="C15" i="2" s="1"/>
  <c r="B16" i="2"/>
  <c r="C16" i="2" s="1"/>
  <c r="B17" i="2"/>
  <c r="C17" i="2" s="1"/>
  <c r="B18" i="2"/>
  <c r="C18" i="2" s="1"/>
  <c r="B19" i="2"/>
  <c r="C19" i="2" s="1"/>
  <c r="B20" i="2"/>
  <c r="C20" i="2" s="1"/>
  <c r="B21" i="2"/>
  <c r="C21" i="2" s="1"/>
  <c r="B22" i="2"/>
  <c r="C22" i="2" s="1"/>
  <c r="B23" i="2"/>
  <c r="C23" i="2" s="1"/>
  <c r="B24" i="2"/>
  <c r="C24" i="2" s="1"/>
  <c r="B25" i="2"/>
  <c r="C25" i="2" s="1"/>
  <c r="B26" i="2"/>
  <c r="C26" i="2" s="1"/>
  <c r="B27" i="2"/>
  <c r="C27" i="2" s="1"/>
  <c r="B28" i="2"/>
  <c r="C28" i="2" s="1"/>
  <c r="B29" i="2"/>
  <c r="C29" i="2" s="1"/>
  <c r="B30" i="2"/>
  <c r="C30" i="2" s="1"/>
  <c r="B31" i="2"/>
  <c r="C31" i="2" s="1"/>
  <c r="B32" i="2"/>
  <c r="C32" i="2" s="1"/>
  <c r="B33" i="2"/>
  <c r="C33" i="2" s="1"/>
  <c r="B34" i="2"/>
  <c r="C34" i="2" s="1"/>
  <c r="B35" i="2"/>
  <c r="C35" i="2" s="1"/>
  <c r="B36" i="2"/>
  <c r="C36" i="2" s="1"/>
  <c r="B37" i="2"/>
  <c r="C37" i="2" s="1"/>
  <c r="B38" i="2"/>
  <c r="C38" i="2" s="1"/>
  <c r="B39" i="2"/>
  <c r="C39" i="2" s="1"/>
  <c r="B40" i="2"/>
  <c r="C40" i="2" s="1"/>
  <c r="B41" i="2"/>
  <c r="C41" i="2" s="1"/>
  <c r="B42" i="2"/>
  <c r="C42" i="2" s="1"/>
  <c r="B43" i="2"/>
  <c r="C43" i="2" s="1"/>
  <c r="B44" i="2"/>
  <c r="C44" i="2" s="1"/>
  <c r="B45" i="2"/>
  <c r="C45" i="2" s="1"/>
  <c r="B46" i="2"/>
  <c r="C46" i="2" s="1"/>
  <c r="B47" i="2"/>
  <c r="C47" i="2" s="1"/>
  <c r="B48" i="2"/>
  <c r="C48" i="2" s="1"/>
  <c r="B49" i="2"/>
  <c r="C49" i="2" s="1"/>
  <c r="B50" i="2"/>
  <c r="C50" i="2" s="1"/>
  <c r="B51" i="2"/>
  <c r="C51" i="2" s="1"/>
  <c r="B52" i="2"/>
  <c r="C52" i="2" s="1"/>
  <c r="B53" i="2"/>
  <c r="C53" i="2" s="1"/>
  <c r="B54" i="2"/>
  <c r="C54" i="2" s="1"/>
  <c r="B55" i="2"/>
  <c r="C55" i="2" s="1"/>
  <c r="B56" i="2"/>
  <c r="C56" i="2" s="1"/>
  <c r="B57" i="2"/>
  <c r="C57" i="2" s="1"/>
  <c r="B58" i="2"/>
  <c r="C58" i="2" s="1"/>
  <c r="B59" i="2"/>
  <c r="C59" i="2" s="1"/>
  <c r="B60" i="2"/>
  <c r="C60" i="2" s="1"/>
  <c r="B61" i="2"/>
  <c r="C61" i="2" s="1"/>
  <c r="B62" i="2"/>
  <c r="C62" i="2" s="1"/>
  <c r="B63" i="2"/>
  <c r="C63" i="2" s="1"/>
  <c r="B64" i="2"/>
  <c r="C64" i="2" s="1"/>
  <c r="B65" i="2"/>
  <c r="C65" i="2" s="1"/>
  <c r="B66" i="2"/>
  <c r="C66" i="2" s="1"/>
  <c r="B67" i="2"/>
  <c r="C67" i="2" s="1"/>
  <c r="B68" i="2"/>
  <c r="C68" i="2" s="1"/>
  <c r="B69" i="2"/>
  <c r="C69" i="2" s="1"/>
  <c r="B70" i="2"/>
  <c r="C70" i="2" s="1"/>
  <c r="B71" i="2"/>
  <c r="C71" i="2" s="1"/>
  <c r="B72" i="2"/>
  <c r="C72" i="2" s="1"/>
  <c r="B73" i="2"/>
  <c r="C73" i="2" s="1"/>
  <c r="B74" i="2"/>
  <c r="C74" i="2" s="1"/>
  <c r="B75" i="2"/>
  <c r="C75" i="2" s="1"/>
  <c r="B76" i="2"/>
  <c r="C76" i="2" s="1"/>
  <c r="B77" i="2"/>
  <c r="C77" i="2" s="1"/>
  <c r="B78" i="2"/>
  <c r="C78" i="2" s="1"/>
  <c r="B79" i="2"/>
  <c r="C79" i="2" s="1"/>
  <c r="B80" i="2"/>
  <c r="C80" i="2" s="1"/>
  <c r="B81" i="2"/>
  <c r="C81" i="2" s="1"/>
  <c r="B82" i="2"/>
  <c r="C82" i="2" s="1"/>
  <c r="B83" i="2"/>
  <c r="C83" i="2" s="1"/>
  <c r="B84" i="2"/>
  <c r="C84" i="2" s="1"/>
  <c r="B85" i="2"/>
  <c r="C85" i="2" s="1"/>
  <c r="B86" i="2"/>
  <c r="C86" i="2" s="1"/>
  <c r="B87" i="2"/>
  <c r="C87" i="2" s="1"/>
  <c r="B88" i="2"/>
  <c r="C88" i="2" s="1"/>
  <c r="B89" i="2"/>
  <c r="C89" i="2" s="1"/>
  <c r="B90" i="2"/>
  <c r="C90" i="2" s="1"/>
  <c r="B91" i="2"/>
  <c r="C91" i="2" s="1"/>
  <c r="B92" i="2"/>
  <c r="C92" i="2" s="1"/>
  <c r="B93" i="2"/>
  <c r="C93" i="2" s="1"/>
  <c r="B94" i="2"/>
  <c r="C94" i="2" s="1"/>
  <c r="B95" i="2"/>
  <c r="C95" i="2" s="1"/>
  <c r="B96" i="2"/>
  <c r="C96" i="2" s="1"/>
  <c r="B97" i="2"/>
  <c r="C97" i="2" s="1"/>
  <c r="B98" i="2"/>
  <c r="C98" i="2" s="1"/>
  <c r="B99" i="2"/>
  <c r="C99" i="2" s="1"/>
  <c r="B100" i="2"/>
  <c r="C100" i="2" s="1"/>
  <c r="B101" i="2"/>
  <c r="C101" i="2" s="1"/>
  <c r="B1" i="2"/>
  <c r="C1" i="2" s="1"/>
  <c r="R98" i="1" l="1"/>
  <c r="R92" i="1"/>
  <c r="R85" i="1"/>
  <c r="R81" i="1"/>
  <c r="R77" i="1"/>
  <c r="R63" i="1"/>
  <c r="R58" i="1"/>
  <c r="R46" i="1"/>
  <c r="R39" i="1"/>
  <c r="R27" i="1"/>
  <c r="R17" i="1"/>
  <c r="R3" i="1"/>
  <c r="R102" i="1"/>
  <c r="R94" i="1"/>
  <c r="R89" i="1"/>
  <c r="R83" i="1"/>
  <c r="R79" i="1"/>
  <c r="R75" i="1"/>
  <c r="R66" i="1"/>
  <c r="R60" i="1"/>
  <c r="R52" i="1"/>
  <c r="R44" i="1"/>
  <c r="R33" i="1"/>
  <c r="R23" i="1"/>
  <c r="R9" i="1"/>
  <c r="R96" i="1"/>
  <c r="R90" i="1"/>
  <c r="R68" i="1"/>
  <c r="R101" i="1"/>
  <c r="R88" i="1"/>
  <c r="R73" i="1"/>
  <c r="R56" i="1"/>
  <c r="R15" i="1"/>
  <c r="R7" i="1"/>
  <c r="R69" i="1"/>
  <c r="R64" i="1"/>
  <c r="R61" i="1"/>
  <c r="R53" i="1"/>
  <c r="R49" i="1"/>
  <c r="R47" i="1"/>
  <c r="R42" i="1"/>
  <c r="R41" i="1"/>
  <c r="R40" i="1"/>
  <c r="R36" i="1"/>
  <c r="R35" i="1"/>
  <c r="R34" i="1"/>
  <c r="R31" i="1"/>
  <c r="R30" i="1"/>
  <c r="R29" i="1"/>
  <c r="R28" i="1"/>
  <c r="R25" i="1"/>
  <c r="R24" i="1"/>
  <c r="R19" i="1"/>
  <c r="R11" i="1"/>
  <c r="R5" i="1"/>
  <c r="R57" i="1"/>
  <c r="R48" i="1"/>
  <c r="R20" i="1"/>
  <c r="R16" i="1"/>
  <c r="R12" i="1"/>
  <c r="R8" i="1"/>
  <c r="R95" i="1"/>
  <c r="R50" i="1"/>
  <c r="R22" i="1"/>
  <c r="R18" i="1"/>
  <c r="R14" i="1"/>
  <c r="R10" i="1"/>
  <c r="R4" i="1"/>
  <c r="R105" i="1" l="1"/>
</calcChain>
</file>

<file path=xl/sharedStrings.xml><?xml version="1.0" encoding="utf-8"?>
<sst xmlns="http://schemas.openxmlformats.org/spreadsheetml/2006/main" count="120" uniqueCount="108">
  <si>
    <t>id</t>
  </si>
  <si>
    <t>hodnotenie_stastie</t>
  </si>
  <si>
    <t>hodnotenie_hnev</t>
  </si>
  <si>
    <t>hodnotenie_smutok</t>
  </si>
  <si>
    <t>hodnotenie_relax</t>
  </si>
  <si>
    <t>pouzivatel</t>
  </si>
  <si>
    <t>predpoved_stastie(%)</t>
  </si>
  <si>
    <t>predpoved_hnev(%)</t>
  </si>
  <si>
    <t>predpoved_smutok(%)</t>
  </si>
  <si>
    <t>predpoved_relax(%)</t>
  </si>
  <si>
    <t>Predpoveď programu</t>
  </si>
  <si>
    <t>Hodnotenie programu používateľmi od 1 po 9</t>
  </si>
  <si>
    <t>čas
min:sec</t>
  </si>
  <si>
    <t>Úspešnosť
šťastie (%)</t>
  </si>
  <si>
    <t>Úspešnosť
hnev (%)</t>
  </si>
  <si>
    <t>Úspešnosť
smútok (%)</t>
  </si>
  <si>
    <t>Úspešnosť
relax (%)</t>
  </si>
  <si>
    <t>Celková 
úspešnosť (%)</t>
  </si>
  <si>
    <t>9:37</t>
  </si>
  <si>
    <t>10:02</t>
  </si>
  <si>
    <t>8:27</t>
  </si>
  <si>
    <t>11:05</t>
  </si>
  <si>
    <t>12:17</t>
  </si>
  <si>
    <t>10:20</t>
  </si>
  <si>
    <t>12:20</t>
  </si>
  <si>
    <t>7:15</t>
  </si>
  <si>
    <t>7:01</t>
  </si>
  <si>
    <t>8:34</t>
  </si>
  <si>
    <t>13:30</t>
  </si>
  <si>
    <t>0:28</t>
  </si>
  <si>
    <t>7:24</t>
  </si>
  <si>
    <t>6:15</t>
  </si>
  <si>
    <t>8:18</t>
  </si>
  <si>
    <t>4:15</t>
  </si>
  <si>
    <t>5:43</t>
  </si>
  <si>
    <t>3:09</t>
  </si>
  <si>
    <t>4:46</t>
  </si>
  <si>
    <t>7:27</t>
  </si>
  <si>
    <t>4:38</t>
  </si>
  <si>
    <t>4:06</t>
  </si>
  <si>
    <t>5:59</t>
  </si>
  <si>
    <t>9:17</t>
  </si>
  <si>
    <t>7:17</t>
  </si>
  <si>
    <t>9:23</t>
  </si>
  <si>
    <t>18:55</t>
  </si>
  <si>
    <t>10:39</t>
  </si>
  <si>
    <t>9:31</t>
  </si>
  <si>
    <t>22:04</t>
  </si>
  <si>
    <t>20:26</t>
  </si>
  <si>
    <t>9:51</t>
  </si>
  <si>
    <t>5:45</t>
  </si>
  <si>
    <t>2:18</t>
  </si>
  <si>
    <t>5:52</t>
  </si>
  <si>
    <t>6:30</t>
  </si>
  <si>
    <t>6:41</t>
  </si>
  <si>
    <t>8:38</t>
  </si>
  <si>
    <t>7:25</t>
  </si>
  <si>
    <t>7:50</t>
  </si>
  <si>
    <t>9:39</t>
  </si>
  <si>
    <t>10:26</t>
  </si>
  <si>
    <t>9:16</t>
  </si>
  <si>
    <t>10:06</t>
  </si>
  <si>
    <t>5:36</t>
  </si>
  <si>
    <t>8:56</t>
  </si>
  <si>
    <t>7:13</t>
  </si>
  <si>
    <t>4:59</t>
  </si>
  <si>
    <t>9:44</t>
  </si>
  <si>
    <t>7:55</t>
  </si>
  <si>
    <t>5:38</t>
  </si>
  <si>
    <t>6:08</t>
  </si>
  <si>
    <t>6:40</t>
  </si>
  <si>
    <t>5:35</t>
  </si>
  <si>
    <t>6:25</t>
  </si>
  <si>
    <t>6:26</t>
  </si>
  <si>
    <t>4:33</t>
  </si>
  <si>
    <t>9:18</t>
  </si>
  <si>
    <t>7:41</t>
  </si>
  <si>
    <t>0:06</t>
  </si>
  <si>
    <t>6:22</t>
  </si>
  <si>
    <t>5:46</t>
  </si>
  <si>
    <t>1:01</t>
  </si>
  <si>
    <t>1:35</t>
  </si>
  <si>
    <t>2:02</t>
  </si>
  <si>
    <t>1:26</t>
  </si>
  <si>
    <t>1:37</t>
  </si>
  <si>
    <t>4:20</t>
  </si>
  <si>
    <t>1:31</t>
  </si>
  <si>
    <t>1:23</t>
  </si>
  <si>
    <t>0:46</t>
  </si>
  <si>
    <t>2:32</t>
  </si>
  <si>
    <t>1:08</t>
  </si>
  <si>
    <t>2:35</t>
  </si>
  <si>
    <t>1:13</t>
  </si>
  <si>
    <t>0:52</t>
  </si>
  <si>
    <t>0:50</t>
  </si>
  <si>
    <t>8:33</t>
  </si>
  <si>
    <t>0:38</t>
  </si>
  <si>
    <t>6:13</t>
  </si>
  <si>
    <t>4:34</t>
  </si>
  <si>
    <t>5:29</t>
  </si>
  <si>
    <t>7:07</t>
  </si>
  <si>
    <t>5:05</t>
  </si>
  <si>
    <t>3:50</t>
  </si>
  <si>
    <t>5:26</t>
  </si>
  <si>
    <t>3:53</t>
  </si>
  <si>
    <t>6:04</t>
  </si>
  <si>
    <t>6:09</t>
  </si>
  <si>
    <t>jarova pixovina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</si>
</sst>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2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0" fontId="2" fillId="0" borderId="3" xfId="0" applyFont="1" applyBorder="1" applyAlignment="1">
      <alignment horizontal="center" wrapText="1"/>
    </xf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20" fontId="1" fillId="0" borderId="0" xfId="1" applyNumberFormat="1" applyAlignment="1">
      <alignment horizontal="center" vertical="center"/>
    </xf>
    <xf numFmtId="4" fontId="1" fillId="0" borderId="0" xfId="1" applyNumberFormat="1" applyAlignment="1">
      <alignment horizontal="center" vertical="center"/>
    </xf>
    <xf numFmtId="1" fontId="1" fillId="0" borderId="0" xfId="1" applyNumberForma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20" fontId="1" fillId="0" borderId="0" xfId="1" applyNumberFormat="1" applyFill="1" applyAlignment="1">
      <alignment horizontal="center" vertical="center"/>
    </xf>
    <xf numFmtId="49" fontId="0" fillId="0" borderId="0" xfId="0" applyNumberFormat="1"/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</cellXfs>
  <cellStyles count="2">
    <cellStyle name="Normálna" xfId="0" builtinId="0"/>
    <cellStyle name="Normálna 2" xfId="1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9"/>
  <sheetViews>
    <sheetView tabSelected="1" topLeftCell="C1" zoomScale="98" zoomScaleNormal="98" workbookViewId="0">
      <selection activeCell="Q114" sqref="Q114"/>
    </sheetView>
  </sheetViews>
  <sheetFormatPr defaultRowHeight="15" x14ac:dyDescent="0.25"/>
  <cols>
    <col min="2" max="2" width="14.5703125" bestFit="1" customWidth="1"/>
    <col min="4" max="12" width="20.28515625" customWidth="1"/>
    <col min="13" max="13" width="3.140625" customWidth="1"/>
    <col min="14" max="18" width="12.42578125" customWidth="1"/>
  </cols>
  <sheetData>
    <row r="1" spans="1:19" x14ac:dyDescent="0.25">
      <c r="A1" s="33" t="s">
        <v>0</v>
      </c>
      <c r="B1" s="39"/>
      <c r="C1" s="35" t="s">
        <v>12</v>
      </c>
      <c r="D1" s="30" t="s">
        <v>10</v>
      </c>
      <c r="E1" s="31"/>
      <c r="F1" s="31"/>
      <c r="G1" s="32"/>
      <c r="H1" s="30" t="s">
        <v>11</v>
      </c>
      <c r="I1" s="31"/>
      <c r="J1" s="31"/>
      <c r="K1" s="32"/>
      <c r="L1" s="23" t="s">
        <v>5</v>
      </c>
      <c r="M1" s="2"/>
      <c r="N1" s="25" t="s">
        <v>13</v>
      </c>
      <c r="O1" s="16" t="s">
        <v>14</v>
      </c>
      <c r="P1" s="16" t="s">
        <v>15</v>
      </c>
      <c r="Q1" s="18" t="s">
        <v>16</v>
      </c>
      <c r="R1" s="20" t="s">
        <v>17</v>
      </c>
    </row>
    <row r="2" spans="1:19" ht="15.75" thickBot="1" x14ac:dyDescent="0.3">
      <c r="A2" s="34"/>
      <c r="B2" s="40" t="s">
        <v>107</v>
      </c>
      <c r="C2" s="36"/>
      <c r="D2" s="9" t="s">
        <v>6</v>
      </c>
      <c r="E2" s="9" t="s">
        <v>7</v>
      </c>
      <c r="F2" s="9" t="s">
        <v>8</v>
      </c>
      <c r="G2" s="9" t="s">
        <v>9</v>
      </c>
      <c r="H2" s="9" t="s">
        <v>1</v>
      </c>
      <c r="I2" s="9" t="s">
        <v>2</v>
      </c>
      <c r="J2" s="9" t="s">
        <v>3</v>
      </c>
      <c r="K2" s="9" t="s">
        <v>4</v>
      </c>
      <c r="L2" s="24"/>
      <c r="M2" s="2"/>
      <c r="N2" s="22"/>
      <c r="O2" s="17"/>
      <c r="P2" s="17"/>
      <c r="Q2" s="19"/>
      <c r="R2" s="21"/>
    </row>
    <row r="3" spans="1:19" x14ac:dyDescent="0.25">
      <c r="A3" s="26">
        <v>1</v>
      </c>
      <c r="B3">
        <v>577</v>
      </c>
      <c r="C3" s="27">
        <v>0.40069444444444446</v>
      </c>
      <c r="D3" s="28">
        <v>51.970464393981999</v>
      </c>
      <c r="E3" s="28">
        <v>30.817315712962799</v>
      </c>
      <c r="F3" s="28">
        <v>6.4071583255403697</v>
      </c>
      <c r="G3" s="28">
        <v>10.8050615675147</v>
      </c>
      <c r="H3" s="29">
        <v>9</v>
      </c>
      <c r="I3" s="29">
        <v>7</v>
      </c>
      <c r="J3" s="29">
        <v>8</v>
      </c>
      <c r="K3" s="29">
        <v>9</v>
      </c>
      <c r="L3" s="29">
        <v>0</v>
      </c>
      <c r="M3" s="3"/>
      <c r="N3" s="7">
        <f>D3*H3/9</f>
        <v>51.970464393981999</v>
      </c>
      <c r="O3" s="8">
        <f>E3*I3/9</f>
        <v>23.969023332304399</v>
      </c>
      <c r="P3" s="8">
        <f>F3*J3/9</f>
        <v>5.6952518449247727</v>
      </c>
      <c r="Q3" s="10">
        <f>G3*K3/9</f>
        <v>10.8050615675147</v>
      </c>
      <c r="R3" s="13">
        <f>SUM(N3:Q3)</f>
        <v>92.439801138725869</v>
      </c>
      <c r="S3" s="41">
        <f>IF(B3&gt;120,R3,"")</f>
        <v>92.439801138725869</v>
      </c>
    </row>
    <row r="4" spans="1:19" x14ac:dyDescent="0.25">
      <c r="A4" s="26">
        <v>2</v>
      </c>
      <c r="B4">
        <v>602</v>
      </c>
      <c r="C4" s="27">
        <v>0.41805555555555557</v>
      </c>
      <c r="D4" s="28">
        <v>40.316882988742798</v>
      </c>
      <c r="E4" s="28">
        <v>26.183501824763301</v>
      </c>
      <c r="F4" s="28">
        <v>13.1899572885822</v>
      </c>
      <c r="G4" s="28">
        <v>20.309657897911499</v>
      </c>
      <c r="H4" s="29">
        <v>6</v>
      </c>
      <c r="I4" s="29">
        <v>9</v>
      </c>
      <c r="J4" s="29">
        <v>8</v>
      </c>
      <c r="K4" s="29">
        <v>6</v>
      </c>
      <c r="L4" s="29">
        <v>0</v>
      </c>
      <c r="M4" s="3"/>
      <c r="N4" s="4">
        <f>D4*H4/9</f>
        <v>26.877921992495196</v>
      </c>
      <c r="O4" s="1">
        <f>E4*I4/9</f>
        <v>26.183501824763301</v>
      </c>
      <c r="P4" s="1">
        <f>F4*J4/9</f>
        <v>11.724406478739732</v>
      </c>
      <c r="Q4" s="11">
        <f>G4*K4/9</f>
        <v>13.539771931940999</v>
      </c>
      <c r="R4" s="14">
        <f>SUM(N4:Q4)</f>
        <v>78.325602227939243</v>
      </c>
      <c r="S4" s="41">
        <f t="shared" ref="S4:S67" si="0">IF(B4&gt;120,R4,"")</f>
        <v>78.325602227939243</v>
      </c>
    </row>
    <row r="5" spans="1:19" x14ac:dyDescent="0.25">
      <c r="A5" s="26">
        <v>3</v>
      </c>
      <c r="B5">
        <v>507</v>
      </c>
      <c r="C5" s="27">
        <v>0.3520833333333333</v>
      </c>
      <c r="D5" s="28">
        <v>31.679445624810199</v>
      </c>
      <c r="E5" s="28">
        <v>44.307838259351598</v>
      </c>
      <c r="F5" s="28">
        <v>14.001705120164701</v>
      </c>
      <c r="G5" s="28">
        <v>10.011010995673301</v>
      </c>
      <c r="H5" s="29">
        <v>8</v>
      </c>
      <c r="I5" s="29">
        <v>7</v>
      </c>
      <c r="J5" s="29">
        <v>9</v>
      </c>
      <c r="K5" s="29">
        <v>9</v>
      </c>
      <c r="L5" s="29">
        <v>0</v>
      </c>
      <c r="M5" s="3"/>
      <c r="N5" s="4">
        <f>D5*H5/9</f>
        <v>28.159507222053509</v>
      </c>
      <c r="O5" s="1">
        <f>E5*I5/9</f>
        <v>34.461651979495691</v>
      </c>
      <c r="P5" s="1">
        <f>F5*J5/9</f>
        <v>14.001705120164701</v>
      </c>
      <c r="Q5" s="11">
        <f>G5*K5/9</f>
        <v>10.011010995673301</v>
      </c>
      <c r="R5" s="14">
        <f t="shared" ref="R5:R67" si="1">SUM(N5:Q5)</f>
        <v>86.633875317387208</v>
      </c>
      <c r="S5" s="41">
        <f t="shared" si="0"/>
        <v>86.633875317387208</v>
      </c>
    </row>
    <row r="6" spans="1:19" x14ac:dyDescent="0.25">
      <c r="A6" s="26">
        <v>4</v>
      </c>
      <c r="B6">
        <v>665</v>
      </c>
      <c r="C6" s="27">
        <v>0.46180555555555558</v>
      </c>
      <c r="D6" s="28">
        <v>0</v>
      </c>
      <c r="E6" s="28">
        <v>63.111373057784398</v>
      </c>
      <c r="F6" s="28">
        <v>36.888626942215502</v>
      </c>
      <c r="G6" s="28">
        <v>0</v>
      </c>
      <c r="H6" s="29">
        <v>5</v>
      </c>
      <c r="I6" s="29">
        <v>7</v>
      </c>
      <c r="J6" s="29">
        <v>9</v>
      </c>
      <c r="K6" s="29">
        <v>9</v>
      </c>
      <c r="L6" s="29">
        <v>0</v>
      </c>
      <c r="M6" s="3"/>
      <c r="N6" s="4">
        <f>D6*H6/9</f>
        <v>0</v>
      </c>
      <c r="O6" s="1">
        <f>E6*I6/9</f>
        <v>49.086623489387861</v>
      </c>
      <c r="P6" s="1">
        <f>F6*J6/9</f>
        <v>36.888626942215502</v>
      </c>
      <c r="Q6" s="11">
        <f>G6*K6/9</f>
        <v>0</v>
      </c>
      <c r="R6" s="14">
        <f t="shared" si="1"/>
        <v>85.975250431603371</v>
      </c>
      <c r="S6" s="41">
        <f t="shared" si="0"/>
        <v>85.975250431603371</v>
      </c>
    </row>
    <row r="7" spans="1:19" x14ac:dyDescent="0.25">
      <c r="A7" s="26">
        <v>5</v>
      </c>
      <c r="B7">
        <v>737</v>
      </c>
      <c r="C7" s="27">
        <v>0.51180555555555551</v>
      </c>
      <c r="D7" s="28">
        <v>17.796443206357701</v>
      </c>
      <c r="E7" s="28">
        <v>54.124281688552799</v>
      </c>
      <c r="F7" s="28">
        <v>21.131191289004398</v>
      </c>
      <c r="G7" s="28">
        <v>6.9480838160848304</v>
      </c>
      <c r="H7" s="29">
        <v>6</v>
      </c>
      <c r="I7" s="29">
        <v>9</v>
      </c>
      <c r="J7" s="29">
        <v>7</v>
      </c>
      <c r="K7" s="29">
        <v>8</v>
      </c>
      <c r="L7" s="29">
        <v>0</v>
      </c>
      <c r="M7" s="3"/>
      <c r="N7" s="4">
        <f>D7*H7/9</f>
        <v>11.864295470905134</v>
      </c>
      <c r="O7" s="1">
        <f>E7*I7/9</f>
        <v>54.124281688552799</v>
      </c>
      <c r="P7" s="1">
        <f>F7*J7/9</f>
        <v>16.435371002558977</v>
      </c>
      <c r="Q7" s="11">
        <f>G7*K7/9</f>
        <v>6.1760745031865163</v>
      </c>
      <c r="R7" s="14">
        <f t="shared" si="1"/>
        <v>88.600022665203426</v>
      </c>
      <c r="S7" s="41">
        <f t="shared" si="0"/>
        <v>88.600022665203426</v>
      </c>
    </row>
    <row r="8" spans="1:19" x14ac:dyDescent="0.25">
      <c r="A8" s="26">
        <v>6</v>
      </c>
      <c r="B8">
        <v>620</v>
      </c>
      <c r="C8" s="27">
        <v>0.43055555555555558</v>
      </c>
      <c r="D8" s="28">
        <v>32.909741332620598</v>
      </c>
      <c r="E8" s="28">
        <v>47.006133236916298</v>
      </c>
      <c r="F8" s="28">
        <v>11.813386026449701</v>
      </c>
      <c r="G8" s="28">
        <v>8.2707394040131597</v>
      </c>
      <c r="H8" s="29">
        <v>9</v>
      </c>
      <c r="I8" s="29">
        <v>6</v>
      </c>
      <c r="J8" s="29">
        <v>7</v>
      </c>
      <c r="K8" s="29">
        <v>7</v>
      </c>
      <c r="L8" s="29">
        <v>0</v>
      </c>
      <c r="M8" s="3"/>
      <c r="N8" s="4">
        <f>D8*H8/9</f>
        <v>32.909741332620598</v>
      </c>
      <c r="O8" s="1">
        <f>E8*I8/9</f>
        <v>31.3374221579442</v>
      </c>
      <c r="P8" s="1">
        <f>F8*J8/9</f>
        <v>9.1881891316830995</v>
      </c>
      <c r="Q8" s="11">
        <f>G8*K8/9</f>
        <v>6.4327973142324577</v>
      </c>
      <c r="R8" s="14">
        <f t="shared" si="1"/>
        <v>79.868149936480364</v>
      </c>
      <c r="S8" s="41">
        <f t="shared" si="0"/>
        <v>79.868149936480364</v>
      </c>
    </row>
    <row r="9" spans="1:19" x14ac:dyDescent="0.25">
      <c r="A9" s="26">
        <v>7</v>
      </c>
      <c r="B9">
        <v>740</v>
      </c>
      <c r="C9" s="27">
        <v>0.51388888888888895</v>
      </c>
      <c r="D9" s="28">
        <v>36.719430106537601</v>
      </c>
      <c r="E9" s="28">
        <v>12.7534034828375</v>
      </c>
      <c r="F9" s="28">
        <v>13.0251957150391</v>
      </c>
      <c r="G9" s="28">
        <v>37.501970695585598</v>
      </c>
      <c r="H9" s="29">
        <v>1</v>
      </c>
      <c r="I9" s="29">
        <v>8</v>
      </c>
      <c r="J9" s="29">
        <v>6</v>
      </c>
      <c r="K9" s="29">
        <v>8</v>
      </c>
      <c r="L9" s="29">
        <v>0</v>
      </c>
      <c r="M9" s="3"/>
      <c r="N9" s="4">
        <f>D9*H9/9</f>
        <v>4.0799366785041782</v>
      </c>
      <c r="O9" s="1">
        <f>E9*I9/9</f>
        <v>11.336358651411111</v>
      </c>
      <c r="P9" s="1">
        <f>F9*J9/9</f>
        <v>8.6834638100260655</v>
      </c>
      <c r="Q9" s="11">
        <f>G9*K9/9</f>
        <v>33.335085062742756</v>
      </c>
      <c r="R9" s="14">
        <f t="shared" si="1"/>
        <v>57.434844202684111</v>
      </c>
      <c r="S9" s="41">
        <f t="shared" si="0"/>
        <v>57.434844202684111</v>
      </c>
    </row>
    <row r="10" spans="1:19" x14ac:dyDescent="0.25">
      <c r="A10" s="26">
        <v>8</v>
      </c>
      <c r="B10">
        <v>435</v>
      </c>
      <c r="C10" s="27">
        <v>0.30208333333333331</v>
      </c>
      <c r="D10" s="28">
        <v>35.135473497082103</v>
      </c>
      <c r="E10" s="28">
        <v>15.8070413568385</v>
      </c>
      <c r="F10" s="28">
        <v>15.2221322168763</v>
      </c>
      <c r="G10" s="28">
        <v>33.835352929202998</v>
      </c>
      <c r="H10" s="29">
        <v>7</v>
      </c>
      <c r="I10" s="29">
        <v>8</v>
      </c>
      <c r="J10" s="29">
        <v>7</v>
      </c>
      <c r="K10" s="29">
        <v>8</v>
      </c>
      <c r="L10" s="29">
        <v>0</v>
      </c>
      <c r="M10" s="3"/>
      <c r="N10" s="4">
        <f>D10*H10/9</f>
        <v>27.327590497730526</v>
      </c>
      <c r="O10" s="1">
        <f>E10*I10/9</f>
        <v>14.050703428300888</v>
      </c>
      <c r="P10" s="1">
        <f>F10*J10/9</f>
        <v>11.839436168681566</v>
      </c>
      <c r="Q10" s="11">
        <f>G10*K10/9</f>
        <v>30.075869270402663</v>
      </c>
      <c r="R10" s="14">
        <f t="shared" si="1"/>
        <v>83.293599365115654</v>
      </c>
      <c r="S10" s="41">
        <f t="shared" si="0"/>
        <v>83.293599365115654</v>
      </c>
    </row>
    <row r="11" spans="1:19" x14ac:dyDescent="0.25">
      <c r="A11" s="26">
        <v>9</v>
      </c>
      <c r="B11">
        <v>421</v>
      </c>
      <c r="C11" s="27">
        <v>0.29236111111111113</v>
      </c>
      <c r="D11" s="28">
        <v>30.8102936637104</v>
      </c>
      <c r="E11" s="28">
        <v>38.621088828258699</v>
      </c>
      <c r="F11" s="28">
        <v>17.003741676485699</v>
      </c>
      <c r="G11" s="28">
        <v>13.564875831544899</v>
      </c>
      <c r="H11" s="29">
        <v>4</v>
      </c>
      <c r="I11" s="29">
        <v>7</v>
      </c>
      <c r="J11" s="29">
        <v>4</v>
      </c>
      <c r="K11" s="29">
        <v>5</v>
      </c>
      <c r="L11" s="29">
        <v>0</v>
      </c>
      <c r="M11" s="3"/>
      <c r="N11" s="4">
        <f>D11*H11/9</f>
        <v>13.693463850537956</v>
      </c>
      <c r="O11" s="1">
        <f>E11*I11/9</f>
        <v>30.038624644201214</v>
      </c>
      <c r="P11" s="1">
        <f>F11*J11/9</f>
        <v>7.5572185228825326</v>
      </c>
      <c r="Q11" s="11">
        <f>G11*K11/9</f>
        <v>7.5360421286360548</v>
      </c>
      <c r="R11" s="14">
        <f t="shared" si="1"/>
        <v>58.825349146257764</v>
      </c>
      <c r="S11" s="41">
        <f t="shared" si="0"/>
        <v>58.825349146257764</v>
      </c>
    </row>
    <row r="12" spans="1:19" x14ac:dyDescent="0.25">
      <c r="A12" s="26">
        <v>10</v>
      </c>
      <c r="B12">
        <v>514</v>
      </c>
      <c r="C12" s="27">
        <v>0.35694444444444445</v>
      </c>
      <c r="D12" s="28">
        <v>16.116605072086799</v>
      </c>
      <c r="E12" s="28">
        <v>57.975846344428497</v>
      </c>
      <c r="F12" s="28">
        <v>20.272133356652802</v>
      </c>
      <c r="G12" s="28">
        <v>5.6354152268317801</v>
      </c>
      <c r="H12" s="29">
        <v>8</v>
      </c>
      <c r="I12" s="29">
        <v>8</v>
      </c>
      <c r="J12" s="29">
        <v>7</v>
      </c>
      <c r="K12" s="29">
        <v>9</v>
      </c>
      <c r="L12" s="29">
        <v>0</v>
      </c>
      <c r="M12" s="3"/>
      <c r="N12" s="4">
        <f>D12*H12/9</f>
        <v>14.325871175188265</v>
      </c>
      <c r="O12" s="1">
        <f>E12*I12/9</f>
        <v>51.534085639491998</v>
      </c>
      <c r="P12" s="1">
        <f>F12*J12/9</f>
        <v>15.767214832952179</v>
      </c>
      <c r="Q12" s="11">
        <f>G12*K12/9</f>
        <v>5.6354152268317801</v>
      </c>
      <c r="R12" s="14">
        <f t="shared" si="1"/>
        <v>87.262586874464219</v>
      </c>
      <c r="S12" s="41">
        <f t="shared" si="0"/>
        <v>87.262586874464219</v>
      </c>
    </row>
    <row r="13" spans="1:19" x14ac:dyDescent="0.25">
      <c r="A13" s="26">
        <v>11</v>
      </c>
      <c r="B13">
        <v>810</v>
      </c>
      <c r="C13" s="27">
        <v>0.5625</v>
      </c>
      <c r="D13" s="28">
        <v>15.864700357603599</v>
      </c>
      <c r="E13" s="28">
        <v>42.274493105024902</v>
      </c>
      <c r="F13" s="28">
        <v>30.4380620359379</v>
      </c>
      <c r="G13" s="28">
        <v>11.422744501433399</v>
      </c>
      <c r="H13" s="29">
        <v>7</v>
      </c>
      <c r="I13" s="29">
        <v>2</v>
      </c>
      <c r="J13" s="29">
        <v>2</v>
      </c>
      <c r="K13" s="29">
        <v>7</v>
      </c>
      <c r="L13" s="29">
        <v>0</v>
      </c>
      <c r="M13" s="3"/>
      <c r="N13" s="4">
        <f>D13*H13/9</f>
        <v>12.339211389247245</v>
      </c>
      <c r="O13" s="1">
        <f>E13*I13/9</f>
        <v>9.3943318011166443</v>
      </c>
      <c r="P13" s="1">
        <f>F13*J13/9</f>
        <v>6.7640137857639777</v>
      </c>
      <c r="Q13" s="11">
        <f>G13*K13/9</f>
        <v>8.8843568344481998</v>
      </c>
      <c r="R13" s="14">
        <f t="shared" si="1"/>
        <v>37.381913810576066</v>
      </c>
      <c r="S13" s="41">
        <f t="shared" si="0"/>
        <v>37.381913810576066</v>
      </c>
    </row>
    <row r="14" spans="1:19" x14ac:dyDescent="0.25">
      <c r="A14" s="26">
        <v>12</v>
      </c>
      <c r="B14">
        <v>28</v>
      </c>
      <c r="C14" s="37">
        <v>2.0194444444444444</v>
      </c>
      <c r="D14" s="28">
        <v>33.424763789364299</v>
      </c>
      <c r="E14" s="28">
        <v>26.982647796563199</v>
      </c>
      <c r="F14" s="28">
        <v>17.685129034399399</v>
      </c>
      <c r="G14" s="28">
        <v>21.9074593796729</v>
      </c>
      <c r="H14" s="29">
        <v>6</v>
      </c>
      <c r="I14" s="29">
        <v>5</v>
      </c>
      <c r="J14" s="29">
        <v>7</v>
      </c>
      <c r="K14" s="29">
        <v>9</v>
      </c>
      <c r="L14" s="29">
        <v>0</v>
      </c>
      <c r="M14" s="3"/>
      <c r="N14" s="4">
        <f>D14*H14/9</f>
        <v>22.283175859576197</v>
      </c>
      <c r="O14" s="1">
        <f>E14*I14/9</f>
        <v>14.990359886979554</v>
      </c>
      <c r="P14" s="1">
        <f>F14*J14/9</f>
        <v>13.755100360088422</v>
      </c>
      <c r="Q14" s="11">
        <f>G14*K14/9</f>
        <v>21.9074593796729</v>
      </c>
      <c r="R14" s="14">
        <f t="shared" si="1"/>
        <v>72.936095486317072</v>
      </c>
      <c r="S14" s="41" t="str">
        <f t="shared" si="0"/>
        <v/>
      </c>
    </row>
    <row r="15" spans="1:19" x14ac:dyDescent="0.25">
      <c r="A15" s="26">
        <v>13</v>
      </c>
      <c r="B15">
        <v>444</v>
      </c>
      <c r="C15" s="27">
        <v>0.30833333333333335</v>
      </c>
      <c r="D15" s="28">
        <v>37.102154377937197</v>
      </c>
      <c r="E15" s="28">
        <v>36.689728627156597</v>
      </c>
      <c r="F15" s="28">
        <v>13.030819396565599</v>
      </c>
      <c r="G15" s="28">
        <v>13.1772975983405</v>
      </c>
      <c r="H15" s="29">
        <v>6</v>
      </c>
      <c r="I15" s="29">
        <v>8</v>
      </c>
      <c r="J15" s="29">
        <v>7</v>
      </c>
      <c r="K15" s="29">
        <v>6</v>
      </c>
      <c r="L15" s="29">
        <v>0</v>
      </c>
      <c r="M15" s="3"/>
      <c r="N15" s="4">
        <f>D15*H15/9</f>
        <v>24.734769585291463</v>
      </c>
      <c r="O15" s="1">
        <f>E15*I15/9</f>
        <v>32.613092113028088</v>
      </c>
      <c r="P15" s="1">
        <f>F15*J15/9</f>
        <v>10.135081752884354</v>
      </c>
      <c r="Q15" s="11">
        <f>G15*K15/9</f>
        <v>8.7848650655603322</v>
      </c>
      <c r="R15" s="14">
        <f t="shared" si="1"/>
        <v>76.267808516764234</v>
      </c>
      <c r="S15" s="41">
        <f t="shared" si="0"/>
        <v>76.267808516764234</v>
      </c>
    </row>
    <row r="16" spans="1:19" x14ac:dyDescent="0.25">
      <c r="A16" s="26">
        <v>14</v>
      </c>
      <c r="B16">
        <v>577</v>
      </c>
      <c r="C16" s="27">
        <v>0.40069444444444446</v>
      </c>
      <c r="D16" s="28">
        <v>32.597917679839597</v>
      </c>
      <c r="E16" s="28">
        <v>49.155106585257201</v>
      </c>
      <c r="F16" s="28">
        <v>10.9712398430585</v>
      </c>
      <c r="G16" s="28">
        <v>7.2757358918445298</v>
      </c>
      <c r="H16" s="29">
        <v>4</v>
      </c>
      <c r="I16" s="29">
        <v>4</v>
      </c>
      <c r="J16" s="29">
        <v>4</v>
      </c>
      <c r="K16" s="29">
        <v>2</v>
      </c>
      <c r="L16" s="29">
        <v>0</v>
      </c>
      <c r="M16" s="3"/>
      <c r="N16" s="4">
        <f>D16*H16/9</f>
        <v>14.487963413262044</v>
      </c>
      <c r="O16" s="1">
        <f>E16*I16/9</f>
        <v>21.846714037892088</v>
      </c>
      <c r="P16" s="1">
        <f>F16*J16/9</f>
        <v>4.8761065969148891</v>
      </c>
      <c r="Q16" s="11">
        <f>G16*K16/9</f>
        <v>1.6168301981876734</v>
      </c>
      <c r="R16" s="14">
        <f t="shared" si="1"/>
        <v>42.827614246256694</v>
      </c>
      <c r="S16" s="41">
        <f t="shared" si="0"/>
        <v>42.827614246256694</v>
      </c>
    </row>
    <row r="17" spans="1:19" x14ac:dyDescent="0.25">
      <c r="A17" s="26">
        <v>15</v>
      </c>
      <c r="B17">
        <v>375</v>
      </c>
      <c r="C17" s="27">
        <v>0.26041666666666669</v>
      </c>
      <c r="D17" s="28">
        <v>18.597688576962401</v>
      </c>
      <c r="E17" s="28">
        <v>68.766750552666906</v>
      </c>
      <c r="F17" s="28">
        <v>9.9457682224291695</v>
      </c>
      <c r="G17" s="28">
        <v>2.6897926479414398</v>
      </c>
      <c r="H17" s="29">
        <v>3</v>
      </c>
      <c r="I17" s="29">
        <v>5</v>
      </c>
      <c r="J17" s="29">
        <v>1</v>
      </c>
      <c r="K17" s="29">
        <v>3</v>
      </c>
      <c r="L17" s="29">
        <v>0</v>
      </c>
      <c r="M17" s="3"/>
      <c r="N17" s="4">
        <f>D17*H17/9</f>
        <v>6.1992295256541343</v>
      </c>
      <c r="O17" s="1">
        <f>E17*I17/9</f>
        <v>38.203750307037168</v>
      </c>
      <c r="P17" s="1">
        <f>F17*J17/9</f>
        <v>1.1050853580476856</v>
      </c>
      <c r="Q17" s="11">
        <f>G17*K17/9</f>
        <v>0.8965975493138133</v>
      </c>
      <c r="R17" s="14">
        <f t="shared" si="1"/>
        <v>46.4046627400528</v>
      </c>
      <c r="S17" s="41">
        <f t="shared" si="0"/>
        <v>46.4046627400528</v>
      </c>
    </row>
    <row r="18" spans="1:19" x14ac:dyDescent="0.25">
      <c r="A18" s="26">
        <v>16</v>
      </c>
      <c r="B18">
        <v>498</v>
      </c>
      <c r="C18" s="27">
        <v>0.34583333333333338</v>
      </c>
      <c r="D18" s="28">
        <v>23.635417090930499</v>
      </c>
      <c r="E18" s="28">
        <v>54.113279546980102</v>
      </c>
      <c r="F18" s="28">
        <v>15.4869605689348</v>
      </c>
      <c r="G18" s="28">
        <v>6.7643427931544897</v>
      </c>
      <c r="H18" s="29">
        <v>8</v>
      </c>
      <c r="I18" s="29">
        <v>9</v>
      </c>
      <c r="J18" s="29">
        <v>7</v>
      </c>
      <c r="K18" s="29">
        <v>7</v>
      </c>
      <c r="L18" s="29">
        <v>0</v>
      </c>
      <c r="M18" s="3"/>
      <c r="N18" s="4">
        <f>D18*H18/9</f>
        <v>21.009259636382666</v>
      </c>
      <c r="O18" s="1">
        <f>E18*I18/9</f>
        <v>54.113279546980102</v>
      </c>
      <c r="P18" s="1">
        <f>F18*J18/9</f>
        <v>12.045413775838178</v>
      </c>
      <c r="Q18" s="11">
        <f>G18*K18/9</f>
        <v>5.2611555057868253</v>
      </c>
      <c r="R18" s="14">
        <f t="shared" si="1"/>
        <v>92.429108464987763</v>
      </c>
      <c r="S18" s="41">
        <f t="shared" si="0"/>
        <v>92.429108464987763</v>
      </c>
    </row>
    <row r="19" spans="1:19" x14ac:dyDescent="0.25">
      <c r="A19" s="26">
        <v>17</v>
      </c>
      <c r="B19">
        <v>255</v>
      </c>
      <c r="C19" s="27">
        <v>0.17708333333333334</v>
      </c>
      <c r="D19" s="28">
        <v>46.434787000511598</v>
      </c>
      <c r="E19" s="28">
        <v>12.9756178178929</v>
      </c>
      <c r="F19" s="28">
        <v>8.86503089937227</v>
      </c>
      <c r="G19" s="28">
        <v>31.724564282223099</v>
      </c>
      <c r="H19" s="29">
        <v>8</v>
      </c>
      <c r="I19" s="29">
        <v>9</v>
      </c>
      <c r="J19" s="29">
        <v>8</v>
      </c>
      <c r="K19" s="29">
        <v>7</v>
      </c>
      <c r="L19" s="29">
        <v>0</v>
      </c>
      <c r="M19" s="3"/>
      <c r="N19" s="4">
        <f>D19*H19/9</f>
        <v>41.275366222676979</v>
      </c>
      <c r="O19" s="1">
        <f>E19*I19/9</f>
        <v>12.9756178178929</v>
      </c>
      <c r="P19" s="1">
        <f>F19*J19/9</f>
        <v>7.8800274661086842</v>
      </c>
      <c r="Q19" s="11">
        <f>G19*K19/9</f>
        <v>24.674661108395743</v>
      </c>
      <c r="R19" s="14">
        <f t="shared" si="1"/>
        <v>86.8056726150743</v>
      </c>
      <c r="S19" s="41">
        <f t="shared" si="0"/>
        <v>86.8056726150743</v>
      </c>
    </row>
    <row r="20" spans="1:19" x14ac:dyDescent="0.25">
      <c r="A20" s="26">
        <v>18</v>
      </c>
      <c r="B20">
        <v>343</v>
      </c>
      <c r="C20" s="27">
        <v>0.23819444444444446</v>
      </c>
      <c r="D20" s="28">
        <v>21.6910412785214</v>
      </c>
      <c r="E20" s="28">
        <v>59.670403157244998</v>
      </c>
      <c r="F20" s="28">
        <v>13.6694982801659</v>
      </c>
      <c r="G20" s="28">
        <v>4.9690572840675697</v>
      </c>
      <c r="H20" s="29">
        <v>8</v>
      </c>
      <c r="I20" s="29">
        <v>6</v>
      </c>
      <c r="J20" s="29">
        <v>9</v>
      </c>
      <c r="K20" s="29">
        <v>9</v>
      </c>
      <c r="L20" s="29">
        <v>0</v>
      </c>
      <c r="M20" s="3"/>
      <c r="N20" s="4">
        <f>D20*H20/9</f>
        <v>19.280925580907912</v>
      </c>
      <c r="O20" s="1">
        <f>E20*I20/9</f>
        <v>39.780268771496665</v>
      </c>
      <c r="P20" s="1">
        <f>F20*J20/9</f>
        <v>13.6694982801659</v>
      </c>
      <c r="Q20" s="11">
        <f>G20*K20/9</f>
        <v>4.9690572840675697</v>
      </c>
      <c r="R20" s="14">
        <f t="shared" si="1"/>
        <v>77.699749916638055</v>
      </c>
      <c r="S20" s="41">
        <f t="shared" si="0"/>
        <v>77.699749916638055</v>
      </c>
    </row>
    <row r="21" spans="1:19" x14ac:dyDescent="0.25">
      <c r="A21" s="26">
        <v>19</v>
      </c>
      <c r="B21">
        <v>189</v>
      </c>
      <c r="C21" s="27">
        <v>0.13125000000000001</v>
      </c>
      <c r="D21" s="28">
        <v>27.876875101117999</v>
      </c>
      <c r="E21" s="28">
        <v>58.655842147216603</v>
      </c>
      <c r="F21" s="28">
        <v>9.1287415483166594</v>
      </c>
      <c r="G21" s="28">
        <v>4.3385412033485897</v>
      </c>
      <c r="H21" s="29">
        <v>8</v>
      </c>
      <c r="I21" s="29">
        <v>7</v>
      </c>
      <c r="J21" s="29">
        <v>9</v>
      </c>
      <c r="K21" s="29">
        <v>8</v>
      </c>
      <c r="L21" s="29">
        <v>0</v>
      </c>
      <c r="M21" s="3"/>
      <c r="N21" s="4">
        <f>D21*H21/9</f>
        <v>24.779444534327112</v>
      </c>
      <c r="O21" s="1">
        <f>E21*I21/9</f>
        <v>45.621210558946245</v>
      </c>
      <c r="P21" s="1">
        <f>F21*J21/9</f>
        <v>9.1287415483166594</v>
      </c>
      <c r="Q21" s="11">
        <f>G21*K21/9</f>
        <v>3.8564810696431908</v>
      </c>
      <c r="R21" s="14">
        <f t="shared" si="1"/>
        <v>83.385877711233206</v>
      </c>
      <c r="S21" s="41">
        <f t="shared" si="0"/>
        <v>83.385877711233206</v>
      </c>
    </row>
    <row r="22" spans="1:19" ht="15.75" thickBot="1" x14ac:dyDescent="0.3">
      <c r="A22" s="26">
        <v>20</v>
      </c>
      <c r="B22">
        <v>286</v>
      </c>
      <c r="C22" s="27">
        <v>0.1986111111111111</v>
      </c>
      <c r="D22" s="28">
        <v>40.062657436848099</v>
      </c>
      <c r="E22" s="28">
        <v>23.4934216782042</v>
      </c>
      <c r="F22" s="28">
        <v>13.4714477809001</v>
      </c>
      <c r="G22" s="28">
        <v>22.972473104047399</v>
      </c>
      <c r="H22" s="29">
        <v>9</v>
      </c>
      <c r="I22" s="29">
        <v>6</v>
      </c>
      <c r="J22" s="29">
        <v>8</v>
      </c>
      <c r="K22" s="29">
        <v>9</v>
      </c>
      <c r="L22" s="29">
        <v>0</v>
      </c>
      <c r="M22" s="3"/>
      <c r="N22" s="5">
        <f>D22*H22/9</f>
        <v>40.062657436848099</v>
      </c>
      <c r="O22" s="6">
        <f>E22*I22/9</f>
        <v>15.662281118802801</v>
      </c>
      <c r="P22" s="6">
        <f>F22*J22/9</f>
        <v>11.974620249688977</v>
      </c>
      <c r="Q22" s="12">
        <f>G22*K22/9</f>
        <v>22.972473104047399</v>
      </c>
      <c r="R22" s="15">
        <f t="shared" si="1"/>
        <v>90.672031909387272</v>
      </c>
      <c r="S22" s="41">
        <f t="shared" si="0"/>
        <v>90.672031909387272</v>
      </c>
    </row>
    <row r="23" spans="1:19" ht="15.75" thickBot="1" x14ac:dyDescent="0.3">
      <c r="A23" s="26">
        <v>21</v>
      </c>
      <c r="B23">
        <v>447</v>
      </c>
      <c r="C23" s="27">
        <v>0.31041666666666667</v>
      </c>
      <c r="D23" s="28">
        <v>24.378854015320702</v>
      </c>
      <c r="E23" s="28">
        <v>44.299600181692</v>
      </c>
      <c r="F23" s="28">
        <v>20.2033078986398</v>
      </c>
      <c r="G23" s="28">
        <v>11.1182379043472</v>
      </c>
      <c r="H23" s="29">
        <v>9</v>
      </c>
      <c r="I23" s="29">
        <v>2</v>
      </c>
      <c r="J23" s="29">
        <v>2</v>
      </c>
      <c r="K23" s="29">
        <v>9</v>
      </c>
      <c r="L23" s="29">
        <v>0</v>
      </c>
      <c r="N23" s="5">
        <f t="shared" ref="N23:N86" si="2">D23*H23/9</f>
        <v>24.378854015320702</v>
      </c>
      <c r="O23" s="6">
        <f t="shared" ref="O23:O86" si="3">E23*I23/9</f>
        <v>9.844355595931555</v>
      </c>
      <c r="P23" s="6">
        <f t="shared" ref="P23:P86" si="4">F23*J23/9</f>
        <v>4.4896239774755111</v>
      </c>
      <c r="Q23" s="12">
        <f t="shared" ref="Q23:Q86" si="5">G23*K23/9</f>
        <v>11.1182379043472</v>
      </c>
      <c r="R23" s="15">
        <f t="shared" si="1"/>
        <v>49.831071493074973</v>
      </c>
      <c r="S23" s="41">
        <f t="shared" si="0"/>
        <v>49.831071493074973</v>
      </c>
    </row>
    <row r="24" spans="1:19" ht="15.75" thickBot="1" x14ac:dyDescent="0.3">
      <c r="A24" s="26">
        <v>22</v>
      </c>
      <c r="B24">
        <v>278</v>
      </c>
      <c r="C24" s="27">
        <v>0.19305555555555554</v>
      </c>
      <c r="D24" s="28">
        <v>31.706809309020599</v>
      </c>
      <c r="E24" s="28">
        <v>0</v>
      </c>
      <c r="F24" s="28">
        <v>0</v>
      </c>
      <c r="G24" s="28">
        <v>68.293190690979301</v>
      </c>
      <c r="H24" s="29">
        <v>1</v>
      </c>
      <c r="I24" s="29">
        <v>2</v>
      </c>
      <c r="J24" s="29">
        <v>6</v>
      </c>
      <c r="K24" s="29">
        <v>1</v>
      </c>
      <c r="L24" s="29">
        <v>0</v>
      </c>
      <c r="N24" s="5">
        <f t="shared" si="2"/>
        <v>3.5229788121133998</v>
      </c>
      <c r="O24" s="6">
        <f t="shared" si="3"/>
        <v>0</v>
      </c>
      <c r="P24" s="6">
        <f t="shared" si="4"/>
        <v>0</v>
      </c>
      <c r="Q24" s="12">
        <f t="shared" si="5"/>
        <v>7.5881322989977003</v>
      </c>
      <c r="R24" s="15">
        <f t="shared" si="1"/>
        <v>11.1111111111111</v>
      </c>
      <c r="S24" s="41">
        <f t="shared" si="0"/>
        <v>11.1111111111111</v>
      </c>
    </row>
    <row r="25" spans="1:19" ht="15.75" thickBot="1" x14ac:dyDescent="0.3">
      <c r="A25" s="26">
        <v>23</v>
      </c>
      <c r="B25">
        <v>246</v>
      </c>
      <c r="C25" s="27">
        <v>0.17083333333333331</v>
      </c>
      <c r="D25" s="28">
        <v>48.145675270232097</v>
      </c>
      <c r="E25" s="28">
        <v>25.7254115419443</v>
      </c>
      <c r="F25" s="28">
        <v>9.0993252422231699</v>
      </c>
      <c r="G25" s="28">
        <v>17.029587945600301</v>
      </c>
      <c r="H25" s="29">
        <v>7</v>
      </c>
      <c r="I25" s="29">
        <v>1</v>
      </c>
      <c r="J25" s="29">
        <v>1</v>
      </c>
      <c r="K25" s="29">
        <v>7</v>
      </c>
      <c r="L25" s="29">
        <v>0</v>
      </c>
      <c r="N25" s="5">
        <f t="shared" si="2"/>
        <v>37.446636321291628</v>
      </c>
      <c r="O25" s="6">
        <f t="shared" si="3"/>
        <v>2.8583790602160333</v>
      </c>
      <c r="P25" s="6">
        <f t="shared" si="4"/>
        <v>1.0110361380247967</v>
      </c>
      <c r="Q25" s="12">
        <f t="shared" si="5"/>
        <v>13.245235068800234</v>
      </c>
      <c r="R25" s="15">
        <f t="shared" si="1"/>
        <v>54.561286588332692</v>
      </c>
      <c r="S25" s="41">
        <f t="shared" si="0"/>
        <v>54.561286588332692</v>
      </c>
    </row>
    <row r="26" spans="1:19" ht="15.75" thickBot="1" x14ac:dyDescent="0.3">
      <c r="A26" s="26">
        <v>24</v>
      </c>
      <c r="B26">
        <v>359</v>
      </c>
      <c r="C26" s="27">
        <v>0.24930555555555556</v>
      </c>
      <c r="D26" s="28">
        <v>14.6035054376042</v>
      </c>
      <c r="E26" s="28">
        <v>57.9514920809942</v>
      </c>
      <c r="F26" s="28">
        <v>21.921010245449999</v>
      </c>
      <c r="G26" s="28">
        <v>5.5239922359513596</v>
      </c>
      <c r="H26" s="29">
        <v>5</v>
      </c>
      <c r="I26" s="29">
        <v>8</v>
      </c>
      <c r="J26" s="29">
        <v>2</v>
      </c>
      <c r="K26" s="29">
        <v>9</v>
      </c>
      <c r="L26" s="29">
        <v>0</v>
      </c>
      <c r="N26" s="5">
        <f t="shared" si="2"/>
        <v>8.1130585764467789</v>
      </c>
      <c r="O26" s="6">
        <f t="shared" si="3"/>
        <v>51.512437405328178</v>
      </c>
      <c r="P26" s="6">
        <f t="shared" si="4"/>
        <v>4.8713356101</v>
      </c>
      <c r="Q26" s="12">
        <f t="shared" si="5"/>
        <v>5.5239922359513596</v>
      </c>
      <c r="R26" s="15">
        <f t="shared" si="1"/>
        <v>70.02082382782632</v>
      </c>
      <c r="S26" s="41">
        <f t="shared" si="0"/>
        <v>70.02082382782632</v>
      </c>
    </row>
    <row r="27" spans="1:19" ht="15.75" thickBot="1" x14ac:dyDescent="0.3">
      <c r="A27" s="26">
        <v>25</v>
      </c>
      <c r="B27">
        <v>557</v>
      </c>
      <c r="C27" s="27">
        <v>0.38680555555555557</v>
      </c>
      <c r="D27" s="28">
        <v>44.767076019681497</v>
      </c>
      <c r="E27" s="28">
        <v>24.474082572844601</v>
      </c>
      <c r="F27" s="28">
        <v>10.87206568685</v>
      </c>
      <c r="G27" s="28">
        <v>19.886775720623699</v>
      </c>
      <c r="H27" s="29">
        <v>4</v>
      </c>
      <c r="I27" s="29">
        <v>9</v>
      </c>
      <c r="J27" s="29">
        <v>9</v>
      </c>
      <c r="K27" s="29">
        <v>2</v>
      </c>
      <c r="L27" s="29">
        <v>0</v>
      </c>
      <c r="N27" s="5">
        <f t="shared" si="2"/>
        <v>19.896478230969553</v>
      </c>
      <c r="O27" s="6">
        <f t="shared" si="3"/>
        <v>24.474082572844601</v>
      </c>
      <c r="P27" s="6">
        <f t="shared" si="4"/>
        <v>10.87206568685</v>
      </c>
      <c r="Q27" s="12">
        <f t="shared" si="5"/>
        <v>4.4192834934719336</v>
      </c>
      <c r="R27" s="15">
        <f t="shared" si="1"/>
        <v>59.661909984136088</v>
      </c>
      <c r="S27" s="41">
        <f t="shared" si="0"/>
        <v>59.661909984136088</v>
      </c>
    </row>
    <row r="28" spans="1:19" ht="15.75" thickBot="1" x14ac:dyDescent="0.3">
      <c r="A28" s="26">
        <v>26</v>
      </c>
      <c r="B28">
        <v>437</v>
      </c>
      <c r="C28" s="27">
        <v>0.3034722222222222</v>
      </c>
      <c r="D28" s="28">
        <v>42.855043350354499</v>
      </c>
      <c r="E28" s="28">
        <v>18.211172531051702</v>
      </c>
      <c r="F28" s="28">
        <v>11.610836689920299</v>
      </c>
      <c r="G28" s="28">
        <v>27.322947428673199</v>
      </c>
      <c r="H28" s="29">
        <v>9</v>
      </c>
      <c r="I28" s="29">
        <v>9</v>
      </c>
      <c r="J28" s="29">
        <v>9</v>
      </c>
      <c r="K28" s="29">
        <v>9</v>
      </c>
      <c r="L28" s="29">
        <v>0</v>
      </c>
      <c r="N28" s="5">
        <f t="shared" si="2"/>
        <v>42.855043350354499</v>
      </c>
      <c r="O28" s="6">
        <f t="shared" si="3"/>
        <v>18.211172531051702</v>
      </c>
      <c r="P28" s="6">
        <f t="shared" si="4"/>
        <v>11.610836689920299</v>
      </c>
      <c r="Q28" s="12">
        <f t="shared" si="5"/>
        <v>27.322947428673199</v>
      </c>
      <c r="R28" s="15">
        <f t="shared" si="1"/>
        <v>99.999999999999702</v>
      </c>
      <c r="S28" s="41">
        <f t="shared" si="0"/>
        <v>99.999999999999702</v>
      </c>
    </row>
    <row r="29" spans="1:19" ht="15.75" thickBot="1" x14ac:dyDescent="0.3">
      <c r="A29" s="26">
        <v>27</v>
      </c>
      <c r="B29">
        <v>563</v>
      </c>
      <c r="C29" s="27">
        <v>0.39097222222222222</v>
      </c>
      <c r="D29" s="28">
        <v>17.955740652651201</v>
      </c>
      <c r="E29" s="28">
        <v>41.339182544451702</v>
      </c>
      <c r="F29" s="28">
        <v>28.378729741285799</v>
      </c>
      <c r="G29" s="28">
        <v>12.3263470616111</v>
      </c>
      <c r="H29" s="29">
        <v>9</v>
      </c>
      <c r="I29" s="29">
        <v>9</v>
      </c>
      <c r="J29" s="29">
        <v>9</v>
      </c>
      <c r="K29" s="29">
        <v>9</v>
      </c>
      <c r="L29" s="29">
        <v>0</v>
      </c>
      <c r="N29" s="5">
        <f t="shared" si="2"/>
        <v>17.955740652651201</v>
      </c>
      <c r="O29" s="6">
        <f t="shared" si="3"/>
        <v>41.339182544451702</v>
      </c>
      <c r="P29" s="6">
        <f t="shared" si="4"/>
        <v>28.378729741285799</v>
      </c>
      <c r="Q29" s="12">
        <f t="shared" si="5"/>
        <v>12.3263470616111</v>
      </c>
      <c r="R29" s="15">
        <f t="shared" si="1"/>
        <v>99.999999999999801</v>
      </c>
      <c r="S29" s="41">
        <f t="shared" si="0"/>
        <v>99.999999999999801</v>
      </c>
    </row>
    <row r="30" spans="1:19" ht="15.75" thickBot="1" x14ac:dyDescent="0.3">
      <c r="A30" s="26">
        <v>28</v>
      </c>
      <c r="B30">
        <v>189</v>
      </c>
      <c r="C30" s="27">
        <v>0.13125000000000001</v>
      </c>
      <c r="D30" s="28">
        <v>64.145725277696101</v>
      </c>
      <c r="E30" s="28">
        <v>0</v>
      </c>
      <c r="F30" s="28">
        <v>0</v>
      </c>
      <c r="G30" s="28">
        <v>35.854274722303799</v>
      </c>
      <c r="H30" s="29">
        <v>6</v>
      </c>
      <c r="I30" s="29">
        <v>1</v>
      </c>
      <c r="J30" s="29">
        <v>2</v>
      </c>
      <c r="K30" s="29">
        <v>4</v>
      </c>
      <c r="L30" s="29">
        <v>0</v>
      </c>
      <c r="N30" s="5">
        <f t="shared" si="2"/>
        <v>42.763816851797401</v>
      </c>
      <c r="O30" s="6">
        <f t="shared" si="3"/>
        <v>0</v>
      </c>
      <c r="P30" s="6">
        <f t="shared" si="4"/>
        <v>0</v>
      </c>
      <c r="Q30" s="12">
        <f t="shared" si="5"/>
        <v>15.9352332099128</v>
      </c>
      <c r="R30" s="15">
        <f t="shared" si="1"/>
        <v>58.699050061710203</v>
      </c>
      <c r="S30" s="41">
        <f t="shared" si="0"/>
        <v>58.699050061710203</v>
      </c>
    </row>
    <row r="31" spans="1:19" ht="15.75" thickBot="1" x14ac:dyDescent="0.3">
      <c r="A31" s="26">
        <v>29</v>
      </c>
      <c r="B31">
        <v>1135</v>
      </c>
      <c r="C31" s="27">
        <v>0.78819444444444453</v>
      </c>
      <c r="D31" s="28">
        <v>22.605324554588599</v>
      </c>
      <c r="E31" s="28">
        <v>0</v>
      </c>
      <c r="F31" s="28">
        <v>0</v>
      </c>
      <c r="G31" s="28">
        <v>77.394675445411295</v>
      </c>
      <c r="H31" s="29">
        <v>5</v>
      </c>
      <c r="I31" s="29">
        <v>9</v>
      </c>
      <c r="J31" s="29">
        <v>5</v>
      </c>
      <c r="K31" s="29">
        <v>8</v>
      </c>
      <c r="L31" s="29">
        <v>0</v>
      </c>
      <c r="N31" s="5">
        <f t="shared" si="2"/>
        <v>12.558513641438111</v>
      </c>
      <c r="O31" s="6">
        <f t="shared" si="3"/>
        <v>0</v>
      </c>
      <c r="P31" s="6">
        <f t="shared" si="4"/>
        <v>0</v>
      </c>
      <c r="Q31" s="12">
        <f t="shared" si="5"/>
        <v>68.795267062587811</v>
      </c>
      <c r="R31" s="15">
        <f t="shared" si="1"/>
        <v>81.353780704025922</v>
      </c>
      <c r="S31" s="41">
        <f t="shared" si="0"/>
        <v>81.353780704025922</v>
      </c>
    </row>
    <row r="32" spans="1:19" ht="15.75" thickBot="1" x14ac:dyDescent="0.3">
      <c r="A32" s="26">
        <v>30</v>
      </c>
      <c r="B32">
        <v>639</v>
      </c>
      <c r="C32" s="27">
        <v>0.44375000000000003</v>
      </c>
      <c r="D32" s="28">
        <v>31.378238541787798</v>
      </c>
      <c r="E32" s="28">
        <v>43.408497830306601</v>
      </c>
      <c r="F32" s="28">
        <v>14.6345455434965</v>
      </c>
      <c r="G32" s="28">
        <v>10.5787180844089</v>
      </c>
      <c r="H32" s="29">
        <v>4</v>
      </c>
      <c r="I32" s="29">
        <v>1</v>
      </c>
      <c r="J32" s="29">
        <v>2</v>
      </c>
      <c r="K32" s="29">
        <v>6</v>
      </c>
      <c r="L32" s="29">
        <v>0</v>
      </c>
      <c r="N32" s="5">
        <f t="shared" si="2"/>
        <v>13.945883796350133</v>
      </c>
      <c r="O32" s="6">
        <f t="shared" si="3"/>
        <v>4.8231664255896227</v>
      </c>
      <c r="P32" s="6">
        <f t="shared" si="4"/>
        <v>3.2521212318881112</v>
      </c>
      <c r="Q32" s="12">
        <f t="shared" si="5"/>
        <v>7.0524787229392665</v>
      </c>
      <c r="R32" s="15">
        <f t="shared" si="1"/>
        <v>29.073650176767135</v>
      </c>
      <c r="S32" s="41">
        <f t="shared" si="0"/>
        <v>29.073650176767135</v>
      </c>
    </row>
    <row r="33" spans="1:19" ht="15.75" thickBot="1" x14ac:dyDescent="0.3">
      <c r="A33" s="26">
        <v>31</v>
      </c>
      <c r="B33">
        <v>571</v>
      </c>
      <c r="C33" s="27">
        <v>0.39652777777777781</v>
      </c>
      <c r="D33" s="28">
        <v>28.633622814755299</v>
      </c>
      <c r="E33" s="28">
        <v>37.460369395241401</v>
      </c>
      <c r="F33" s="28">
        <v>19.217050356043401</v>
      </c>
      <c r="G33" s="28">
        <v>14.6889574339597</v>
      </c>
      <c r="H33" s="29">
        <v>9</v>
      </c>
      <c r="I33" s="29">
        <v>6</v>
      </c>
      <c r="J33" s="29">
        <v>5</v>
      </c>
      <c r="K33" s="29">
        <v>9</v>
      </c>
      <c r="L33" s="29">
        <v>0</v>
      </c>
      <c r="N33" s="5">
        <f t="shared" si="2"/>
        <v>28.633622814755299</v>
      </c>
      <c r="O33" s="6">
        <f t="shared" si="3"/>
        <v>24.973579596827602</v>
      </c>
      <c r="P33" s="6">
        <f t="shared" si="4"/>
        <v>10.676139086690778</v>
      </c>
      <c r="Q33" s="12">
        <f t="shared" si="5"/>
        <v>14.6889574339597</v>
      </c>
      <c r="R33" s="15">
        <f t="shared" si="1"/>
        <v>78.972298932233386</v>
      </c>
      <c r="S33" s="41">
        <f t="shared" si="0"/>
        <v>78.972298932233386</v>
      </c>
    </row>
    <row r="34" spans="1:19" ht="15.75" thickBot="1" x14ac:dyDescent="0.3">
      <c r="A34" s="26">
        <v>32</v>
      </c>
      <c r="B34">
        <v>1324</v>
      </c>
      <c r="C34" s="27">
        <v>0.9194444444444444</v>
      </c>
      <c r="D34" s="28">
        <v>34.508572433020902</v>
      </c>
      <c r="E34" s="28">
        <v>34.956926738625299</v>
      </c>
      <c r="F34" s="28">
        <v>15.3657905173872</v>
      </c>
      <c r="G34" s="28">
        <v>15.1687103109664</v>
      </c>
      <c r="H34" s="29">
        <v>9</v>
      </c>
      <c r="I34" s="29">
        <v>1</v>
      </c>
      <c r="J34" s="29">
        <v>1</v>
      </c>
      <c r="K34" s="29">
        <v>4</v>
      </c>
      <c r="L34" s="29">
        <v>0</v>
      </c>
      <c r="N34" s="5">
        <f t="shared" si="2"/>
        <v>34.508572433020902</v>
      </c>
      <c r="O34" s="6">
        <f t="shared" si="3"/>
        <v>3.8841029709583665</v>
      </c>
      <c r="P34" s="6">
        <f t="shared" si="4"/>
        <v>1.7073100574874667</v>
      </c>
      <c r="Q34" s="12">
        <f t="shared" si="5"/>
        <v>6.7416490270961775</v>
      </c>
      <c r="R34" s="15">
        <f t="shared" si="1"/>
        <v>46.841634488562917</v>
      </c>
      <c r="S34" s="41">
        <f t="shared" si="0"/>
        <v>46.841634488562917</v>
      </c>
    </row>
    <row r="35" spans="1:19" ht="15.75" thickBot="1" x14ac:dyDescent="0.3">
      <c r="A35" s="26">
        <v>33</v>
      </c>
      <c r="B35">
        <v>1226</v>
      </c>
      <c r="C35" s="27">
        <v>0.85138888888888886</v>
      </c>
      <c r="D35" s="28">
        <v>24.542495208679998</v>
      </c>
      <c r="E35" s="28">
        <v>0</v>
      </c>
      <c r="F35" s="28">
        <v>0</v>
      </c>
      <c r="G35" s="28">
        <v>75.457504791319906</v>
      </c>
      <c r="H35" s="29">
        <v>6</v>
      </c>
      <c r="I35" s="29">
        <v>9</v>
      </c>
      <c r="J35" s="29">
        <v>9</v>
      </c>
      <c r="K35" s="29">
        <v>4</v>
      </c>
      <c r="L35" s="29">
        <v>0</v>
      </c>
      <c r="N35" s="5">
        <f t="shared" si="2"/>
        <v>16.361663472453333</v>
      </c>
      <c r="O35" s="6">
        <f t="shared" si="3"/>
        <v>0</v>
      </c>
      <c r="P35" s="6">
        <f t="shared" si="4"/>
        <v>0</v>
      </c>
      <c r="Q35" s="12">
        <f t="shared" si="5"/>
        <v>33.53666879614218</v>
      </c>
      <c r="R35" s="15">
        <f t="shared" si="1"/>
        <v>49.89833226859551</v>
      </c>
      <c r="S35" s="41">
        <f t="shared" si="0"/>
        <v>49.89833226859551</v>
      </c>
    </row>
    <row r="36" spans="1:19" ht="15.75" thickBot="1" x14ac:dyDescent="0.3">
      <c r="A36" s="26">
        <v>34</v>
      </c>
      <c r="B36">
        <v>591</v>
      </c>
      <c r="C36" s="27">
        <v>0.41041666666666665</v>
      </c>
      <c r="D36" s="28">
        <v>46.739923443658597</v>
      </c>
      <c r="E36" s="28">
        <v>0</v>
      </c>
      <c r="F36" s="28">
        <v>0</v>
      </c>
      <c r="G36" s="28">
        <v>53.260076556341303</v>
      </c>
      <c r="H36" s="29">
        <v>9</v>
      </c>
      <c r="I36" s="29">
        <v>9</v>
      </c>
      <c r="J36" s="29">
        <v>9</v>
      </c>
      <c r="K36" s="29">
        <v>9</v>
      </c>
      <c r="L36" s="29">
        <v>0</v>
      </c>
      <c r="N36" s="5">
        <f t="shared" si="2"/>
        <v>46.739923443658597</v>
      </c>
      <c r="O36" s="6">
        <f t="shared" si="3"/>
        <v>0</v>
      </c>
      <c r="P36" s="6">
        <f t="shared" si="4"/>
        <v>0</v>
      </c>
      <c r="Q36" s="12">
        <f t="shared" si="5"/>
        <v>53.260076556341303</v>
      </c>
      <c r="R36" s="15">
        <f t="shared" si="1"/>
        <v>99.999999999999901</v>
      </c>
      <c r="S36" s="41">
        <f t="shared" si="0"/>
        <v>99.999999999999901</v>
      </c>
    </row>
    <row r="37" spans="1:19" ht="15.75" thickBot="1" x14ac:dyDescent="0.3">
      <c r="A37" s="26">
        <v>35</v>
      </c>
      <c r="B37">
        <v>345</v>
      </c>
      <c r="C37" s="27">
        <v>0.23958333333333334</v>
      </c>
      <c r="D37" s="28">
        <v>15.803811424327099</v>
      </c>
      <c r="E37" s="28">
        <v>46.886572730364897</v>
      </c>
      <c r="F37" s="28">
        <v>27.904120232481901</v>
      </c>
      <c r="G37" s="28">
        <v>9.4054956128260194</v>
      </c>
      <c r="H37" s="29">
        <v>8</v>
      </c>
      <c r="I37" s="29">
        <v>9</v>
      </c>
      <c r="J37" s="29">
        <v>9</v>
      </c>
      <c r="K37" s="29">
        <v>9</v>
      </c>
      <c r="L37" s="29">
        <v>0</v>
      </c>
      <c r="N37" s="5">
        <f t="shared" si="2"/>
        <v>14.047832377179644</v>
      </c>
      <c r="O37" s="6">
        <f t="shared" si="3"/>
        <v>46.886572730364897</v>
      </c>
      <c r="P37" s="6">
        <f t="shared" si="4"/>
        <v>27.904120232481901</v>
      </c>
      <c r="Q37" s="12">
        <f t="shared" si="5"/>
        <v>9.4054956128260194</v>
      </c>
      <c r="R37" s="15">
        <f t="shared" si="1"/>
        <v>98.244020952852466</v>
      </c>
      <c r="S37" s="41">
        <f t="shared" si="0"/>
        <v>98.244020952852466</v>
      </c>
    </row>
    <row r="38" spans="1:19" ht="15.75" thickBot="1" x14ac:dyDescent="0.3">
      <c r="A38" s="26">
        <v>36</v>
      </c>
      <c r="B38">
        <v>375</v>
      </c>
      <c r="C38" s="27">
        <v>0.26041666666666669</v>
      </c>
      <c r="D38" s="28">
        <v>17.0578801920615</v>
      </c>
      <c r="E38" s="28">
        <v>3.3609270357130798</v>
      </c>
      <c r="F38" s="28">
        <v>13.099030679845299</v>
      </c>
      <c r="G38" s="28">
        <v>66.482162092379994</v>
      </c>
      <c r="H38" s="29">
        <v>5</v>
      </c>
      <c r="I38" s="29">
        <v>9</v>
      </c>
      <c r="J38" s="29">
        <v>4</v>
      </c>
      <c r="K38" s="29">
        <v>9</v>
      </c>
      <c r="L38" s="29">
        <v>0</v>
      </c>
      <c r="N38" s="5">
        <f t="shared" si="2"/>
        <v>9.4766001067008343</v>
      </c>
      <c r="O38" s="6">
        <f t="shared" si="3"/>
        <v>3.3609270357130798</v>
      </c>
      <c r="P38" s="6">
        <f t="shared" si="4"/>
        <v>5.8217914132645774</v>
      </c>
      <c r="Q38" s="12">
        <f t="shared" si="5"/>
        <v>66.482162092379994</v>
      </c>
      <c r="R38" s="15">
        <f t="shared" si="1"/>
        <v>85.14148064805849</v>
      </c>
      <c r="S38" s="41">
        <f t="shared" si="0"/>
        <v>85.14148064805849</v>
      </c>
    </row>
    <row r="39" spans="1:19" ht="15.75" thickBot="1" x14ac:dyDescent="0.3">
      <c r="A39" s="26">
        <v>37</v>
      </c>
      <c r="B39">
        <v>138</v>
      </c>
      <c r="C39" s="27">
        <v>9.5833333333333326E-2</v>
      </c>
      <c r="D39" s="28">
        <v>55.630260087794902</v>
      </c>
      <c r="E39" s="28">
        <v>17.7572169160767</v>
      </c>
      <c r="F39" s="28">
        <v>6.4393049443762704</v>
      </c>
      <c r="G39" s="28">
        <v>20.173218051751999</v>
      </c>
      <c r="H39" s="29">
        <v>1</v>
      </c>
      <c r="I39" s="29">
        <v>9</v>
      </c>
      <c r="J39" s="29">
        <v>9</v>
      </c>
      <c r="K39" s="29">
        <v>5</v>
      </c>
      <c r="L39" s="29">
        <v>0</v>
      </c>
      <c r="N39" s="5">
        <f t="shared" si="2"/>
        <v>6.1811400097549889</v>
      </c>
      <c r="O39" s="6">
        <f t="shared" si="3"/>
        <v>17.7572169160767</v>
      </c>
      <c r="P39" s="6">
        <f t="shared" si="4"/>
        <v>6.4393049443762704</v>
      </c>
      <c r="Q39" s="12">
        <f t="shared" si="5"/>
        <v>11.207343362084444</v>
      </c>
      <c r="R39" s="15">
        <f t="shared" si="1"/>
        <v>41.585005232292403</v>
      </c>
      <c r="S39" s="41">
        <f t="shared" si="0"/>
        <v>41.585005232292403</v>
      </c>
    </row>
    <row r="40" spans="1:19" ht="15.75" thickBot="1" x14ac:dyDescent="0.3">
      <c r="A40" s="26">
        <v>38</v>
      </c>
      <c r="B40">
        <v>352</v>
      </c>
      <c r="C40" s="27">
        <v>0.24444444444444446</v>
      </c>
      <c r="D40" s="28">
        <v>39.115393934564999</v>
      </c>
      <c r="E40" s="28">
        <v>41.297762836738499</v>
      </c>
      <c r="F40" s="28">
        <v>10.059209697233801</v>
      </c>
      <c r="G40" s="28">
        <v>9.5276335314625893</v>
      </c>
      <c r="H40" s="29">
        <v>8</v>
      </c>
      <c r="I40" s="29">
        <v>9</v>
      </c>
      <c r="J40" s="29">
        <v>2</v>
      </c>
      <c r="K40" s="29">
        <v>5</v>
      </c>
      <c r="L40" s="29">
        <v>0</v>
      </c>
      <c r="N40" s="5">
        <f t="shared" si="2"/>
        <v>34.769239052946666</v>
      </c>
      <c r="O40" s="6">
        <f t="shared" si="3"/>
        <v>41.297762836738499</v>
      </c>
      <c r="P40" s="6">
        <f t="shared" si="4"/>
        <v>2.2353799327186223</v>
      </c>
      <c r="Q40" s="12">
        <f t="shared" si="5"/>
        <v>5.2931297397014383</v>
      </c>
      <c r="R40" s="15">
        <f t="shared" si="1"/>
        <v>83.59551156210523</v>
      </c>
      <c r="S40" s="41">
        <f t="shared" si="0"/>
        <v>83.59551156210523</v>
      </c>
    </row>
    <row r="41" spans="1:19" ht="15.75" thickBot="1" x14ac:dyDescent="0.3">
      <c r="A41" s="26">
        <v>39</v>
      </c>
      <c r="B41">
        <v>390</v>
      </c>
      <c r="C41" s="27">
        <v>0.27083333333333331</v>
      </c>
      <c r="D41" s="28">
        <v>24.108799175471098</v>
      </c>
      <c r="E41" s="28">
        <v>58.3035083556248</v>
      </c>
      <c r="F41" s="28">
        <v>12.442609672469001</v>
      </c>
      <c r="G41" s="28">
        <v>5.1450827964350001</v>
      </c>
      <c r="H41" s="29">
        <v>4</v>
      </c>
      <c r="I41" s="29">
        <v>3</v>
      </c>
      <c r="J41" s="29">
        <v>8</v>
      </c>
      <c r="K41" s="29">
        <v>5</v>
      </c>
      <c r="L41" s="29">
        <v>0</v>
      </c>
      <c r="N41" s="5">
        <f t="shared" si="2"/>
        <v>10.715021855764933</v>
      </c>
      <c r="O41" s="6">
        <f t="shared" si="3"/>
        <v>19.434502785208267</v>
      </c>
      <c r="P41" s="6">
        <f t="shared" si="4"/>
        <v>11.060097486639112</v>
      </c>
      <c r="Q41" s="12">
        <f t="shared" si="5"/>
        <v>2.8583793313527774</v>
      </c>
      <c r="R41" s="15">
        <f t="shared" si="1"/>
        <v>44.068001458965085</v>
      </c>
      <c r="S41" s="41">
        <f t="shared" si="0"/>
        <v>44.068001458965085</v>
      </c>
    </row>
    <row r="42" spans="1:19" ht="15.75" thickBot="1" x14ac:dyDescent="0.3">
      <c r="A42" s="26">
        <v>40</v>
      </c>
      <c r="B42">
        <v>401</v>
      </c>
      <c r="C42" s="27">
        <v>0.27847222222222223</v>
      </c>
      <c r="D42" s="28">
        <v>31.132462799148701</v>
      </c>
      <c r="E42" s="28">
        <v>18.726103634575701</v>
      </c>
      <c r="F42" s="28">
        <v>18.832344138822901</v>
      </c>
      <c r="G42" s="28">
        <v>31.309089427452498</v>
      </c>
      <c r="H42" s="29">
        <v>2</v>
      </c>
      <c r="I42" s="29">
        <v>9</v>
      </c>
      <c r="J42" s="29">
        <v>9</v>
      </c>
      <c r="K42" s="29">
        <v>3</v>
      </c>
      <c r="L42" s="29">
        <v>0</v>
      </c>
      <c r="N42" s="5">
        <f t="shared" si="2"/>
        <v>6.9183250664774896</v>
      </c>
      <c r="O42" s="6">
        <f t="shared" si="3"/>
        <v>18.726103634575701</v>
      </c>
      <c r="P42" s="6">
        <f t="shared" si="4"/>
        <v>18.832344138822901</v>
      </c>
      <c r="Q42" s="12">
        <f t="shared" si="5"/>
        <v>10.436363142484165</v>
      </c>
      <c r="R42" s="15">
        <f t="shared" si="1"/>
        <v>54.913135982360259</v>
      </c>
      <c r="S42" s="41">
        <f t="shared" si="0"/>
        <v>54.913135982360259</v>
      </c>
    </row>
    <row r="43" spans="1:19" ht="15.75" thickBot="1" x14ac:dyDescent="0.3">
      <c r="A43" s="26">
        <v>41</v>
      </c>
      <c r="B43">
        <v>518</v>
      </c>
      <c r="C43" s="27">
        <v>0.35972222222222222</v>
      </c>
      <c r="D43" s="28">
        <v>22.382056766565999</v>
      </c>
      <c r="E43" s="28">
        <v>58.551350439940997</v>
      </c>
      <c r="F43" s="28">
        <v>13.7937446955489</v>
      </c>
      <c r="G43" s="28">
        <v>5.2728480979439798</v>
      </c>
      <c r="H43" s="29">
        <v>1</v>
      </c>
      <c r="I43" s="29">
        <v>8</v>
      </c>
      <c r="J43" s="29">
        <v>3</v>
      </c>
      <c r="K43" s="29">
        <v>2</v>
      </c>
      <c r="L43" s="29">
        <v>0</v>
      </c>
      <c r="N43" s="5">
        <f t="shared" si="2"/>
        <v>2.4868951962851109</v>
      </c>
      <c r="O43" s="6">
        <f t="shared" si="3"/>
        <v>52.045644835503111</v>
      </c>
      <c r="P43" s="6">
        <f t="shared" si="4"/>
        <v>4.5979148985162999</v>
      </c>
      <c r="Q43" s="12">
        <f t="shared" si="5"/>
        <v>1.1717440217653288</v>
      </c>
      <c r="R43" s="15">
        <f t="shared" si="1"/>
        <v>60.302198952069851</v>
      </c>
      <c r="S43" s="41">
        <f t="shared" si="0"/>
        <v>60.302198952069851</v>
      </c>
    </row>
    <row r="44" spans="1:19" ht="15.75" thickBot="1" x14ac:dyDescent="0.3">
      <c r="A44" s="26">
        <v>42</v>
      </c>
      <c r="B44">
        <v>445</v>
      </c>
      <c r="C44" s="27">
        <v>0.30902777777777779</v>
      </c>
      <c r="D44" s="28">
        <v>23.195625317070899</v>
      </c>
      <c r="E44" s="28">
        <v>47.654574985825498</v>
      </c>
      <c r="F44" s="28">
        <v>19.606455726994302</v>
      </c>
      <c r="G44" s="28">
        <v>9.5433439701092801</v>
      </c>
      <c r="H44" s="29">
        <v>6</v>
      </c>
      <c r="I44" s="29">
        <v>2</v>
      </c>
      <c r="J44" s="29">
        <v>3</v>
      </c>
      <c r="K44" s="29">
        <v>9</v>
      </c>
      <c r="L44" s="29">
        <v>0</v>
      </c>
      <c r="N44" s="5">
        <f t="shared" si="2"/>
        <v>15.463750211380601</v>
      </c>
      <c r="O44" s="6">
        <f t="shared" si="3"/>
        <v>10.589905552405666</v>
      </c>
      <c r="P44" s="6">
        <f t="shared" si="4"/>
        <v>6.5354852423314345</v>
      </c>
      <c r="Q44" s="12">
        <f t="shared" si="5"/>
        <v>9.5433439701092801</v>
      </c>
      <c r="R44" s="15">
        <f t="shared" si="1"/>
        <v>42.132484976226976</v>
      </c>
      <c r="S44" s="41">
        <f t="shared" si="0"/>
        <v>42.132484976226976</v>
      </c>
    </row>
    <row r="45" spans="1:19" ht="15.75" thickBot="1" x14ac:dyDescent="0.3">
      <c r="A45" s="26">
        <v>43</v>
      </c>
      <c r="B45">
        <v>470</v>
      </c>
      <c r="C45" s="27">
        <v>0.3263888888888889</v>
      </c>
      <c r="D45" s="28">
        <v>17.3794352877742</v>
      </c>
      <c r="E45" s="28">
        <v>38.615785393853599</v>
      </c>
      <c r="F45" s="28">
        <v>30.346859852981702</v>
      </c>
      <c r="G45" s="28">
        <v>13.6579194653903</v>
      </c>
      <c r="H45" s="29">
        <v>3</v>
      </c>
      <c r="I45" s="29">
        <v>9</v>
      </c>
      <c r="J45" s="29">
        <v>1</v>
      </c>
      <c r="K45" s="29">
        <v>1</v>
      </c>
      <c r="L45" s="29">
        <v>0</v>
      </c>
      <c r="N45" s="5">
        <f t="shared" si="2"/>
        <v>5.793145095924733</v>
      </c>
      <c r="O45" s="6">
        <f t="shared" si="3"/>
        <v>38.615785393853599</v>
      </c>
      <c r="P45" s="6">
        <f t="shared" si="4"/>
        <v>3.3718733169979669</v>
      </c>
      <c r="Q45" s="12">
        <f t="shared" si="5"/>
        <v>1.517546607265589</v>
      </c>
      <c r="R45" s="15">
        <f t="shared" si="1"/>
        <v>49.298350414041892</v>
      </c>
      <c r="S45" s="41">
        <f t="shared" si="0"/>
        <v>49.298350414041892</v>
      </c>
    </row>
    <row r="46" spans="1:19" ht="15.75" thickBot="1" x14ac:dyDescent="0.3">
      <c r="A46" s="26">
        <v>44</v>
      </c>
      <c r="B46">
        <v>445</v>
      </c>
      <c r="C46" s="27">
        <v>0.30902777777777779</v>
      </c>
      <c r="D46" s="28">
        <v>45.746793913250102</v>
      </c>
      <c r="E46" s="28">
        <v>22.9008089708224</v>
      </c>
      <c r="F46" s="28">
        <v>10.4591453592592</v>
      </c>
      <c r="G46" s="28">
        <v>20.893251756668199</v>
      </c>
      <c r="H46" s="29">
        <v>9</v>
      </c>
      <c r="I46" s="29">
        <v>5</v>
      </c>
      <c r="J46" s="29">
        <v>9</v>
      </c>
      <c r="K46" s="29">
        <v>7</v>
      </c>
      <c r="L46" s="29">
        <v>0</v>
      </c>
      <c r="N46" s="5">
        <f t="shared" si="2"/>
        <v>45.746793913250102</v>
      </c>
      <c r="O46" s="6">
        <f t="shared" si="3"/>
        <v>12.722671650456888</v>
      </c>
      <c r="P46" s="6">
        <f t="shared" si="4"/>
        <v>10.4591453592592</v>
      </c>
      <c r="Q46" s="12">
        <f t="shared" si="5"/>
        <v>16.250306921853042</v>
      </c>
      <c r="R46" s="15">
        <f t="shared" si="1"/>
        <v>85.178917844819225</v>
      </c>
      <c r="S46" s="41">
        <f t="shared" si="0"/>
        <v>85.178917844819225</v>
      </c>
    </row>
    <row r="47" spans="1:19" ht="15.75" thickBot="1" x14ac:dyDescent="0.3">
      <c r="A47" s="26">
        <v>45</v>
      </c>
      <c r="B47">
        <v>579</v>
      </c>
      <c r="C47" s="27">
        <v>0.40208333333333335</v>
      </c>
      <c r="D47" s="28">
        <v>32.675362754164802</v>
      </c>
      <c r="E47" s="28">
        <v>35.275314885262098</v>
      </c>
      <c r="F47" s="28">
        <v>16.637802261923301</v>
      </c>
      <c r="G47" s="28">
        <v>15.4115200986495</v>
      </c>
      <c r="H47" s="29">
        <v>6</v>
      </c>
      <c r="I47" s="29">
        <v>3</v>
      </c>
      <c r="J47" s="29">
        <v>1</v>
      </c>
      <c r="K47" s="29">
        <v>7</v>
      </c>
      <c r="L47" s="29">
        <v>0</v>
      </c>
      <c r="N47" s="5">
        <f t="shared" si="2"/>
        <v>21.7835751694432</v>
      </c>
      <c r="O47" s="6">
        <f t="shared" si="3"/>
        <v>11.758438295087366</v>
      </c>
      <c r="P47" s="6">
        <f t="shared" si="4"/>
        <v>1.8486446957692557</v>
      </c>
      <c r="Q47" s="12">
        <f t="shared" si="5"/>
        <v>11.986737854505167</v>
      </c>
      <c r="R47" s="15">
        <f t="shared" si="1"/>
        <v>47.377396014804987</v>
      </c>
      <c r="S47" s="41">
        <f t="shared" si="0"/>
        <v>47.377396014804987</v>
      </c>
    </row>
    <row r="48" spans="1:19" ht="15.75" thickBot="1" x14ac:dyDescent="0.3">
      <c r="A48" s="26">
        <v>46</v>
      </c>
      <c r="B48">
        <v>626</v>
      </c>
      <c r="C48" s="27">
        <v>0.43472222222222223</v>
      </c>
      <c r="D48" s="28">
        <v>28.240097856739901</v>
      </c>
      <c r="E48" s="28">
        <v>38.481554978515099</v>
      </c>
      <c r="F48" s="28">
        <v>19.193207775835901</v>
      </c>
      <c r="G48" s="28">
        <v>14.0851393889089</v>
      </c>
      <c r="H48" s="29">
        <v>8</v>
      </c>
      <c r="I48" s="29">
        <v>6</v>
      </c>
      <c r="J48" s="29">
        <v>2</v>
      </c>
      <c r="K48" s="29">
        <v>9</v>
      </c>
      <c r="L48" s="29">
        <v>0</v>
      </c>
      <c r="N48" s="5">
        <f t="shared" si="2"/>
        <v>25.102309205991023</v>
      </c>
      <c r="O48" s="6">
        <f t="shared" si="3"/>
        <v>25.65436998567673</v>
      </c>
      <c r="P48" s="6">
        <f t="shared" si="4"/>
        <v>4.2651572835190894</v>
      </c>
      <c r="Q48" s="12">
        <f t="shared" si="5"/>
        <v>14.0851393889089</v>
      </c>
      <c r="R48" s="15">
        <f t="shared" si="1"/>
        <v>69.106975864095745</v>
      </c>
      <c r="S48" s="41">
        <f t="shared" si="0"/>
        <v>69.106975864095745</v>
      </c>
    </row>
    <row r="49" spans="1:19" ht="15.75" thickBot="1" x14ac:dyDescent="0.3">
      <c r="A49" s="26">
        <v>47</v>
      </c>
      <c r="B49">
        <v>556</v>
      </c>
      <c r="C49" s="27">
        <v>0.38611111111111113</v>
      </c>
      <c r="D49" s="28">
        <v>53.729807948988203</v>
      </c>
      <c r="E49" s="28">
        <v>24.299889642803699</v>
      </c>
      <c r="F49" s="28">
        <v>6.8419581315234703</v>
      </c>
      <c r="G49" s="28">
        <v>15.1283442766845</v>
      </c>
      <c r="H49" s="29">
        <v>1</v>
      </c>
      <c r="I49" s="29">
        <v>6</v>
      </c>
      <c r="J49" s="29">
        <v>9</v>
      </c>
      <c r="K49" s="29">
        <v>2</v>
      </c>
      <c r="L49" s="29">
        <v>0</v>
      </c>
      <c r="N49" s="5">
        <f t="shared" si="2"/>
        <v>5.9699786609986889</v>
      </c>
      <c r="O49" s="6">
        <f t="shared" si="3"/>
        <v>16.1999264285358</v>
      </c>
      <c r="P49" s="6">
        <f t="shared" si="4"/>
        <v>6.8419581315234703</v>
      </c>
      <c r="Q49" s="12">
        <f t="shared" si="5"/>
        <v>3.3618542837076664</v>
      </c>
      <c r="R49" s="15">
        <f t="shared" si="1"/>
        <v>32.373717504765622</v>
      </c>
      <c r="S49" s="41">
        <f t="shared" si="0"/>
        <v>32.373717504765622</v>
      </c>
    </row>
    <row r="50" spans="1:19" ht="15.75" thickBot="1" x14ac:dyDescent="0.3">
      <c r="A50" s="26">
        <v>48</v>
      </c>
      <c r="B50">
        <v>606</v>
      </c>
      <c r="C50" s="27">
        <v>0.42083333333333334</v>
      </c>
      <c r="D50" s="28">
        <v>45.964103136952197</v>
      </c>
      <c r="E50" s="28">
        <v>27.5673075553179</v>
      </c>
      <c r="F50" s="28">
        <v>9.9232115245994095</v>
      </c>
      <c r="G50" s="28">
        <v>16.545377783130402</v>
      </c>
      <c r="H50" s="29">
        <v>7</v>
      </c>
      <c r="I50" s="29">
        <v>3</v>
      </c>
      <c r="J50" s="29">
        <v>1</v>
      </c>
      <c r="K50" s="29">
        <v>9</v>
      </c>
      <c r="L50" s="29">
        <v>0</v>
      </c>
      <c r="N50" s="5">
        <f t="shared" si="2"/>
        <v>35.749857995407268</v>
      </c>
      <c r="O50" s="6">
        <f t="shared" si="3"/>
        <v>9.1891025184393005</v>
      </c>
      <c r="P50" s="6">
        <f t="shared" si="4"/>
        <v>1.1025790582888233</v>
      </c>
      <c r="Q50" s="12">
        <f t="shared" si="5"/>
        <v>16.545377783130402</v>
      </c>
      <c r="R50" s="15">
        <f t="shared" si="1"/>
        <v>62.586917355265797</v>
      </c>
      <c r="S50" s="41">
        <f t="shared" si="0"/>
        <v>62.586917355265797</v>
      </c>
    </row>
    <row r="51" spans="1:19" ht="15.75" thickBot="1" x14ac:dyDescent="0.3">
      <c r="A51" s="26">
        <v>49</v>
      </c>
      <c r="B51">
        <v>437</v>
      </c>
      <c r="C51" s="27">
        <v>0.3034722222222222</v>
      </c>
      <c r="D51" s="28">
        <v>28.5574479747632</v>
      </c>
      <c r="E51" s="28">
        <v>48.432303155004902</v>
      </c>
      <c r="F51" s="28">
        <v>14.475164974579</v>
      </c>
      <c r="G51" s="28">
        <v>8.5350838956528001</v>
      </c>
      <c r="H51" s="29">
        <v>5</v>
      </c>
      <c r="I51" s="29">
        <v>4</v>
      </c>
      <c r="J51" s="29">
        <v>3</v>
      </c>
      <c r="K51" s="29">
        <v>5</v>
      </c>
      <c r="L51" s="29">
        <v>0</v>
      </c>
      <c r="N51" s="5">
        <f t="shared" si="2"/>
        <v>15.865248874868444</v>
      </c>
      <c r="O51" s="6">
        <f t="shared" si="3"/>
        <v>21.525468068891069</v>
      </c>
      <c r="P51" s="6">
        <f t="shared" si="4"/>
        <v>4.8250549915263328</v>
      </c>
      <c r="Q51" s="12">
        <f t="shared" si="5"/>
        <v>4.7417132753626667</v>
      </c>
      <c r="R51" s="15">
        <f t="shared" si="1"/>
        <v>46.957485210648514</v>
      </c>
      <c r="S51" s="41">
        <f t="shared" si="0"/>
        <v>46.957485210648514</v>
      </c>
    </row>
    <row r="52" spans="1:19" ht="15.75" thickBot="1" x14ac:dyDescent="0.3">
      <c r="A52" s="26">
        <v>50</v>
      </c>
      <c r="B52">
        <v>336</v>
      </c>
      <c r="C52" s="27">
        <v>0.23333333333333331</v>
      </c>
      <c r="D52" s="28">
        <v>0</v>
      </c>
      <c r="E52" s="28">
        <v>0</v>
      </c>
      <c r="F52" s="28">
        <v>100</v>
      </c>
      <c r="G52" s="28">
        <v>0</v>
      </c>
      <c r="H52" s="29">
        <v>1</v>
      </c>
      <c r="I52" s="29">
        <v>1</v>
      </c>
      <c r="J52" s="29">
        <v>1</v>
      </c>
      <c r="K52" s="29">
        <v>1</v>
      </c>
      <c r="L52" s="29">
        <v>0</v>
      </c>
      <c r="N52" s="5">
        <f t="shared" si="2"/>
        <v>0</v>
      </c>
      <c r="O52" s="6">
        <f t="shared" si="3"/>
        <v>0</v>
      </c>
      <c r="P52" s="6">
        <f t="shared" si="4"/>
        <v>11.111111111111111</v>
      </c>
      <c r="Q52" s="12">
        <f t="shared" si="5"/>
        <v>0</v>
      </c>
      <c r="R52" s="15">
        <f t="shared" si="1"/>
        <v>11.111111111111111</v>
      </c>
      <c r="S52" s="41">
        <f t="shared" si="0"/>
        <v>11.111111111111111</v>
      </c>
    </row>
    <row r="53" spans="1:19" ht="15.75" thickBot="1" x14ac:dyDescent="0.3">
      <c r="A53" s="26">
        <v>51</v>
      </c>
      <c r="B53">
        <v>536</v>
      </c>
      <c r="C53" s="27">
        <v>0.37222222222222223</v>
      </c>
      <c r="D53" s="28">
        <v>15.2629711469706</v>
      </c>
      <c r="E53" s="28">
        <v>60.829478692521803</v>
      </c>
      <c r="F53" s="28">
        <v>19.112064549723598</v>
      </c>
      <c r="G53" s="28">
        <v>4.7954856107838504</v>
      </c>
      <c r="H53" s="29">
        <v>2</v>
      </c>
      <c r="I53" s="29">
        <v>3</v>
      </c>
      <c r="J53" s="29">
        <v>6</v>
      </c>
      <c r="K53" s="29">
        <v>2</v>
      </c>
      <c r="L53" s="29">
        <v>0</v>
      </c>
      <c r="N53" s="5">
        <f t="shared" si="2"/>
        <v>3.3917713659934665</v>
      </c>
      <c r="O53" s="6">
        <f t="shared" si="3"/>
        <v>20.276492897507268</v>
      </c>
      <c r="P53" s="6">
        <f t="shared" si="4"/>
        <v>12.741376366482399</v>
      </c>
      <c r="Q53" s="12">
        <f t="shared" si="5"/>
        <v>1.065663469063078</v>
      </c>
      <c r="R53" s="15">
        <f t="shared" si="1"/>
        <v>37.475304099046205</v>
      </c>
      <c r="S53" s="41">
        <f t="shared" si="0"/>
        <v>37.475304099046205</v>
      </c>
    </row>
    <row r="54" spans="1:19" ht="15.75" thickBot="1" x14ac:dyDescent="0.3">
      <c r="A54" s="26">
        <v>52</v>
      </c>
      <c r="B54">
        <v>433</v>
      </c>
      <c r="C54" s="27">
        <v>0.30069444444444443</v>
      </c>
      <c r="D54" s="28">
        <v>40.333783675351398</v>
      </c>
      <c r="E54" s="28">
        <v>32.807566657880599</v>
      </c>
      <c r="F54" s="28">
        <v>12.047452436529399</v>
      </c>
      <c r="G54" s="28">
        <v>14.811197230238401</v>
      </c>
      <c r="H54" s="29">
        <v>5</v>
      </c>
      <c r="I54" s="29">
        <v>8</v>
      </c>
      <c r="J54" s="29">
        <v>3</v>
      </c>
      <c r="K54" s="29">
        <v>7</v>
      </c>
      <c r="L54" s="29">
        <v>0</v>
      </c>
      <c r="N54" s="5">
        <f t="shared" si="2"/>
        <v>22.407657597417444</v>
      </c>
      <c r="O54" s="6">
        <f t="shared" si="3"/>
        <v>29.162281473671644</v>
      </c>
      <c r="P54" s="6">
        <f t="shared" si="4"/>
        <v>4.0158174788431333</v>
      </c>
      <c r="Q54" s="12">
        <f t="shared" si="5"/>
        <v>11.519820067963201</v>
      </c>
      <c r="R54" s="15">
        <f t="shared" si="1"/>
        <v>67.105576617895423</v>
      </c>
      <c r="S54" s="41">
        <f t="shared" si="0"/>
        <v>67.105576617895423</v>
      </c>
    </row>
    <row r="55" spans="1:19" ht="15.75" thickBot="1" x14ac:dyDescent="0.3">
      <c r="A55" s="26">
        <v>53</v>
      </c>
      <c r="B55">
        <v>299</v>
      </c>
      <c r="C55" s="27">
        <v>0.2076388888888889</v>
      </c>
      <c r="D55" s="28">
        <v>26.8943808547393</v>
      </c>
      <c r="E55" s="28">
        <v>43.058806537073899</v>
      </c>
      <c r="F55" s="28">
        <v>18.4949383922288</v>
      </c>
      <c r="G55" s="28">
        <v>11.5518742159579</v>
      </c>
      <c r="H55" s="29">
        <v>6</v>
      </c>
      <c r="I55" s="29">
        <v>6</v>
      </c>
      <c r="J55" s="29">
        <v>7</v>
      </c>
      <c r="K55" s="29">
        <v>8</v>
      </c>
      <c r="L55" s="29">
        <v>0</v>
      </c>
      <c r="N55" s="5">
        <f t="shared" si="2"/>
        <v>17.929587236492868</v>
      </c>
      <c r="O55" s="6">
        <f t="shared" si="3"/>
        <v>28.705871024715933</v>
      </c>
      <c r="P55" s="6">
        <f t="shared" si="4"/>
        <v>14.384952082844624</v>
      </c>
      <c r="Q55" s="12">
        <f t="shared" si="5"/>
        <v>10.268332636407022</v>
      </c>
      <c r="R55" s="15">
        <f t="shared" si="1"/>
        <v>71.288742980460441</v>
      </c>
      <c r="S55" s="41">
        <f t="shared" si="0"/>
        <v>71.288742980460441</v>
      </c>
    </row>
    <row r="56" spans="1:19" ht="15.75" thickBot="1" x14ac:dyDescent="0.3">
      <c r="A56" s="26">
        <v>54</v>
      </c>
      <c r="B56">
        <v>584</v>
      </c>
      <c r="C56" s="27">
        <v>0.4055555555555555</v>
      </c>
      <c r="D56" s="28">
        <v>21.068962122265599</v>
      </c>
      <c r="E56" s="28">
        <v>0</v>
      </c>
      <c r="F56" s="28">
        <v>0</v>
      </c>
      <c r="G56" s="28">
        <v>78.931037877734298</v>
      </c>
      <c r="H56" s="29">
        <v>3</v>
      </c>
      <c r="I56" s="29">
        <v>2</v>
      </c>
      <c r="J56" s="29">
        <v>6</v>
      </c>
      <c r="K56" s="29">
        <v>1</v>
      </c>
      <c r="L56" s="29">
        <v>0</v>
      </c>
      <c r="N56" s="5">
        <f t="shared" si="2"/>
        <v>7.0229873740885331</v>
      </c>
      <c r="O56" s="6">
        <f t="shared" si="3"/>
        <v>0</v>
      </c>
      <c r="P56" s="6">
        <f t="shared" si="4"/>
        <v>0</v>
      </c>
      <c r="Q56" s="12">
        <f t="shared" si="5"/>
        <v>8.7701153197482551</v>
      </c>
      <c r="R56" s="15">
        <f t="shared" si="1"/>
        <v>15.793102693836788</v>
      </c>
      <c r="S56" s="41">
        <f t="shared" si="0"/>
        <v>15.793102693836788</v>
      </c>
    </row>
    <row r="57" spans="1:19" ht="15.75" thickBot="1" x14ac:dyDescent="0.3">
      <c r="A57" s="26">
        <v>55</v>
      </c>
      <c r="B57">
        <v>620</v>
      </c>
      <c r="C57" s="27">
        <v>0.43055555555555558</v>
      </c>
      <c r="D57" s="28">
        <v>37.882104193021704</v>
      </c>
      <c r="E57" s="28">
        <v>29.0417978804984</v>
      </c>
      <c r="F57" s="28">
        <v>14.353456999580301</v>
      </c>
      <c r="G57" s="28">
        <v>18.722640926899398</v>
      </c>
      <c r="H57" s="29">
        <v>1</v>
      </c>
      <c r="I57" s="29">
        <v>3</v>
      </c>
      <c r="J57" s="29">
        <v>9</v>
      </c>
      <c r="K57" s="29">
        <v>1</v>
      </c>
      <c r="L57" s="29">
        <v>0</v>
      </c>
      <c r="N57" s="5">
        <f t="shared" si="2"/>
        <v>4.2091226881135224</v>
      </c>
      <c r="O57" s="6">
        <f t="shared" si="3"/>
        <v>9.6805992934994674</v>
      </c>
      <c r="P57" s="6">
        <f t="shared" si="4"/>
        <v>14.353456999580301</v>
      </c>
      <c r="Q57" s="12">
        <f t="shared" si="5"/>
        <v>2.0802934363221555</v>
      </c>
      <c r="R57" s="15">
        <f t="shared" si="1"/>
        <v>30.323472417515443</v>
      </c>
      <c r="S57" s="41">
        <f t="shared" si="0"/>
        <v>30.323472417515443</v>
      </c>
    </row>
    <row r="58" spans="1:19" ht="15.75" thickBot="1" x14ac:dyDescent="0.3">
      <c r="A58" s="26">
        <v>56</v>
      </c>
      <c r="B58">
        <v>475</v>
      </c>
      <c r="C58" s="27">
        <v>0.3298611111111111</v>
      </c>
      <c r="D58" s="28">
        <v>24.4286361597722</v>
      </c>
      <c r="E58" s="28">
        <v>24.6854419736115</v>
      </c>
      <c r="F58" s="28">
        <v>25.575996114610099</v>
      </c>
      <c r="G58" s="28">
        <v>25.309925752005999</v>
      </c>
      <c r="H58" s="29">
        <v>9</v>
      </c>
      <c r="I58" s="29">
        <v>9</v>
      </c>
      <c r="J58" s="29">
        <v>9</v>
      </c>
      <c r="K58" s="29">
        <v>9</v>
      </c>
      <c r="L58" s="29">
        <v>0</v>
      </c>
      <c r="N58" s="5">
        <f t="shared" si="2"/>
        <v>24.4286361597722</v>
      </c>
      <c r="O58" s="6">
        <f t="shared" si="3"/>
        <v>24.6854419736115</v>
      </c>
      <c r="P58" s="6">
        <f t="shared" si="4"/>
        <v>25.575996114610099</v>
      </c>
      <c r="Q58" s="12">
        <f t="shared" si="5"/>
        <v>25.309925752005999</v>
      </c>
      <c r="R58" s="15">
        <f t="shared" si="1"/>
        <v>99.999999999999801</v>
      </c>
      <c r="S58" s="41">
        <f t="shared" si="0"/>
        <v>99.999999999999801</v>
      </c>
    </row>
    <row r="59" spans="1:19" ht="15.75" thickBot="1" x14ac:dyDescent="0.3">
      <c r="A59" s="26">
        <v>57</v>
      </c>
      <c r="B59">
        <v>514</v>
      </c>
      <c r="C59" s="27">
        <v>0.35694444444444445</v>
      </c>
      <c r="D59" s="28">
        <v>22.070748969238</v>
      </c>
      <c r="E59" s="28">
        <v>36.990249327302003</v>
      </c>
      <c r="F59" s="28">
        <v>25.640336667159499</v>
      </c>
      <c r="G59" s="28">
        <v>15.298665036300299</v>
      </c>
      <c r="H59" s="29">
        <v>7</v>
      </c>
      <c r="I59" s="29">
        <v>5</v>
      </c>
      <c r="J59" s="29">
        <v>8</v>
      </c>
      <c r="K59" s="29">
        <v>9</v>
      </c>
      <c r="L59" s="29">
        <v>0</v>
      </c>
      <c r="N59" s="5">
        <f t="shared" si="2"/>
        <v>17.166138087185111</v>
      </c>
      <c r="O59" s="6">
        <f t="shared" si="3"/>
        <v>20.550138515167777</v>
      </c>
      <c r="P59" s="6">
        <f t="shared" si="4"/>
        <v>22.791410370808443</v>
      </c>
      <c r="Q59" s="12">
        <f t="shared" si="5"/>
        <v>15.298665036300299</v>
      </c>
      <c r="R59" s="15">
        <f t="shared" si="1"/>
        <v>75.806352009461634</v>
      </c>
      <c r="S59" s="41">
        <f t="shared" si="0"/>
        <v>75.806352009461634</v>
      </c>
    </row>
    <row r="60" spans="1:19" ht="15.75" thickBot="1" x14ac:dyDescent="0.3">
      <c r="A60" s="26">
        <v>58</v>
      </c>
      <c r="B60">
        <v>338</v>
      </c>
      <c r="C60" s="27">
        <v>0.23472222222222219</v>
      </c>
      <c r="D60" s="28">
        <v>51.650957026857398</v>
      </c>
      <c r="E60" s="28">
        <v>26.1500500288968</v>
      </c>
      <c r="F60" s="28">
        <v>7.4614043963100203</v>
      </c>
      <c r="G60" s="28">
        <v>14.7375885479356</v>
      </c>
      <c r="H60" s="29">
        <v>8</v>
      </c>
      <c r="I60" s="29">
        <v>5</v>
      </c>
      <c r="J60" s="29">
        <v>8</v>
      </c>
      <c r="K60" s="29">
        <v>7</v>
      </c>
      <c r="L60" s="29">
        <v>0</v>
      </c>
      <c r="N60" s="5">
        <f t="shared" si="2"/>
        <v>45.911961801651017</v>
      </c>
      <c r="O60" s="6">
        <f t="shared" si="3"/>
        <v>14.527805571609333</v>
      </c>
      <c r="P60" s="6">
        <f t="shared" si="4"/>
        <v>6.6323594633866847</v>
      </c>
      <c r="Q60" s="12">
        <f t="shared" si="5"/>
        <v>11.462568870616577</v>
      </c>
      <c r="R60" s="15">
        <f t="shared" si="1"/>
        <v>78.534695707263623</v>
      </c>
      <c r="S60" s="41">
        <f t="shared" si="0"/>
        <v>78.534695707263623</v>
      </c>
    </row>
    <row r="61" spans="1:19" ht="15.75" thickBot="1" x14ac:dyDescent="0.3">
      <c r="A61" s="26">
        <v>59</v>
      </c>
      <c r="B61">
        <v>368</v>
      </c>
      <c r="C61" s="27">
        <v>0.25555555555555559</v>
      </c>
      <c r="D61" s="28">
        <v>36.485493419610997</v>
      </c>
      <c r="E61" s="28">
        <v>41.840404407687998</v>
      </c>
      <c r="F61" s="28">
        <v>11.577948357245401</v>
      </c>
      <c r="G61" s="28">
        <v>10.0961538154554</v>
      </c>
      <c r="H61" s="29">
        <v>5</v>
      </c>
      <c r="I61" s="29">
        <v>5</v>
      </c>
      <c r="J61" s="29">
        <v>8</v>
      </c>
      <c r="K61" s="29">
        <v>8</v>
      </c>
      <c r="L61" s="29">
        <v>0</v>
      </c>
      <c r="N61" s="5">
        <f t="shared" si="2"/>
        <v>20.269718566450553</v>
      </c>
      <c r="O61" s="6">
        <f t="shared" si="3"/>
        <v>23.244669115382223</v>
      </c>
      <c r="P61" s="6">
        <f t="shared" si="4"/>
        <v>10.2915096508848</v>
      </c>
      <c r="Q61" s="12">
        <f t="shared" si="5"/>
        <v>8.9743589470714671</v>
      </c>
      <c r="R61" s="15">
        <f t="shared" si="1"/>
        <v>62.780256279789036</v>
      </c>
      <c r="S61" s="41">
        <f t="shared" si="0"/>
        <v>62.780256279789036</v>
      </c>
    </row>
    <row r="62" spans="1:19" ht="15.75" thickBot="1" x14ac:dyDescent="0.3">
      <c r="A62" s="26">
        <v>60</v>
      </c>
      <c r="B62">
        <v>400</v>
      </c>
      <c r="C62" s="27">
        <v>0.27777777777777779</v>
      </c>
      <c r="D62" s="28">
        <v>49.835507097042502</v>
      </c>
      <c r="E62" s="28">
        <v>9.5050927765777207</v>
      </c>
      <c r="F62" s="28">
        <v>6.51276480629312</v>
      </c>
      <c r="G62" s="28">
        <v>34.146635320086602</v>
      </c>
      <c r="H62" s="29">
        <v>1</v>
      </c>
      <c r="I62" s="29">
        <v>1</v>
      </c>
      <c r="J62" s="29">
        <v>6</v>
      </c>
      <c r="K62" s="29">
        <v>9</v>
      </c>
      <c r="L62" s="29">
        <v>0</v>
      </c>
      <c r="N62" s="5">
        <f t="shared" si="2"/>
        <v>5.5372785663380562</v>
      </c>
      <c r="O62" s="6">
        <f t="shared" si="3"/>
        <v>1.0561214196197468</v>
      </c>
      <c r="P62" s="6">
        <f t="shared" si="4"/>
        <v>4.3418432041954134</v>
      </c>
      <c r="Q62" s="12">
        <f t="shared" si="5"/>
        <v>34.146635320086602</v>
      </c>
      <c r="R62" s="15">
        <f t="shared" si="1"/>
        <v>45.081878510239818</v>
      </c>
      <c r="S62" s="41">
        <f t="shared" si="0"/>
        <v>45.081878510239818</v>
      </c>
    </row>
    <row r="63" spans="1:19" ht="15.75" thickBot="1" x14ac:dyDescent="0.3">
      <c r="A63" s="26">
        <v>61</v>
      </c>
      <c r="B63">
        <v>335</v>
      </c>
      <c r="C63" s="27">
        <v>0.23263888888888887</v>
      </c>
      <c r="D63" s="28">
        <v>26.869395468775</v>
      </c>
      <c r="E63" s="28">
        <v>28.087920837071898</v>
      </c>
      <c r="F63" s="28">
        <v>23.0206898541011</v>
      </c>
      <c r="G63" s="28">
        <v>22.021993840051799</v>
      </c>
      <c r="H63" s="29">
        <v>7</v>
      </c>
      <c r="I63" s="29">
        <v>3</v>
      </c>
      <c r="J63" s="29">
        <v>2</v>
      </c>
      <c r="K63" s="29">
        <v>8</v>
      </c>
      <c r="L63" s="29">
        <v>0</v>
      </c>
      <c r="N63" s="5">
        <f t="shared" si="2"/>
        <v>20.898418697936112</v>
      </c>
      <c r="O63" s="6">
        <f t="shared" si="3"/>
        <v>9.3626402790239673</v>
      </c>
      <c r="P63" s="6">
        <f t="shared" si="4"/>
        <v>5.1157088564669113</v>
      </c>
      <c r="Q63" s="12">
        <f t="shared" si="5"/>
        <v>19.575105635601599</v>
      </c>
      <c r="R63" s="15">
        <f t="shared" si="1"/>
        <v>54.951873469028584</v>
      </c>
      <c r="S63" s="41">
        <f t="shared" si="0"/>
        <v>54.951873469028584</v>
      </c>
    </row>
    <row r="64" spans="1:19" ht="15.75" thickBot="1" x14ac:dyDescent="0.3">
      <c r="A64" s="26">
        <v>62</v>
      </c>
      <c r="B64">
        <v>385</v>
      </c>
      <c r="C64" s="27">
        <v>0.2673611111111111</v>
      </c>
      <c r="D64" s="28">
        <v>35.407909659315202</v>
      </c>
      <c r="E64" s="28">
        <v>41.223061710123098</v>
      </c>
      <c r="F64" s="28">
        <v>12.571195329092101</v>
      </c>
      <c r="G64" s="28">
        <v>10.797833301469399</v>
      </c>
      <c r="H64" s="29">
        <v>6</v>
      </c>
      <c r="I64" s="29">
        <v>2</v>
      </c>
      <c r="J64" s="29">
        <v>7</v>
      </c>
      <c r="K64" s="29">
        <v>3</v>
      </c>
      <c r="L64" s="29">
        <v>0</v>
      </c>
      <c r="N64" s="5">
        <f t="shared" si="2"/>
        <v>23.605273106210134</v>
      </c>
      <c r="O64" s="6">
        <f t="shared" si="3"/>
        <v>9.1606803800273546</v>
      </c>
      <c r="P64" s="6">
        <f t="shared" si="4"/>
        <v>9.7775963670716326</v>
      </c>
      <c r="Q64" s="12">
        <f t="shared" si="5"/>
        <v>3.5992777671564671</v>
      </c>
      <c r="R64" s="15">
        <f t="shared" si="1"/>
        <v>46.142827620465589</v>
      </c>
      <c r="S64" s="41">
        <f t="shared" si="0"/>
        <v>46.142827620465589</v>
      </c>
    </row>
    <row r="65" spans="1:19" ht="15.75" thickBot="1" x14ac:dyDescent="0.3">
      <c r="A65" s="26">
        <v>63</v>
      </c>
      <c r="B65">
        <v>386</v>
      </c>
      <c r="C65" s="27">
        <v>0.26805555555555555</v>
      </c>
      <c r="D65" s="28">
        <v>30.702805000148601</v>
      </c>
      <c r="E65" s="28">
        <v>24.1148313883314</v>
      </c>
      <c r="F65" s="28">
        <v>19.876177668379999</v>
      </c>
      <c r="G65" s="28">
        <v>25.306185943139798</v>
      </c>
      <c r="H65" s="29">
        <v>9</v>
      </c>
      <c r="I65" s="29">
        <v>9</v>
      </c>
      <c r="J65" s="29">
        <v>5</v>
      </c>
      <c r="K65" s="29">
        <v>7</v>
      </c>
      <c r="L65" s="29">
        <v>0</v>
      </c>
      <c r="N65" s="5">
        <f t="shared" si="2"/>
        <v>30.702805000148601</v>
      </c>
      <c r="O65" s="6">
        <f t="shared" si="3"/>
        <v>24.1148313883314</v>
      </c>
      <c r="P65" s="6">
        <f t="shared" si="4"/>
        <v>11.042320926877776</v>
      </c>
      <c r="Q65" s="12">
        <f t="shared" si="5"/>
        <v>19.682589066886507</v>
      </c>
      <c r="R65" s="15">
        <f t="shared" si="1"/>
        <v>85.542546382244282</v>
      </c>
      <c r="S65" s="41">
        <f t="shared" si="0"/>
        <v>85.542546382244282</v>
      </c>
    </row>
    <row r="66" spans="1:19" ht="15.75" thickBot="1" x14ac:dyDescent="0.3">
      <c r="A66" s="26">
        <v>64</v>
      </c>
      <c r="B66">
        <v>273</v>
      </c>
      <c r="C66" s="27">
        <v>0.18958333333333333</v>
      </c>
      <c r="D66" s="28">
        <v>15.0414781392177</v>
      </c>
      <c r="E66" s="28">
        <v>40.495513802914097</v>
      </c>
      <c r="F66" s="28">
        <v>32.420775658908703</v>
      </c>
      <c r="G66" s="28">
        <v>12.0422323989593</v>
      </c>
      <c r="H66" s="29">
        <v>5</v>
      </c>
      <c r="I66" s="29">
        <v>3</v>
      </c>
      <c r="J66" s="29">
        <v>1</v>
      </c>
      <c r="K66" s="29">
        <v>9</v>
      </c>
      <c r="L66" s="29">
        <v>0</v>
      </c>
      <c r="N66" s="5">
        <f t="shared" si="2"/>
        <v>8.3563767440098324</v>
      </c>
      <c r="O66" s="6">
        <f t="shared" si="3"/>
        <v>13.498504600971366</v>
      </c>
      <c r="P66" s="6">
        <f t="shared" si="4"/>
        <v>3.6023084065454114</v>
      </c>
      <c r="Q66" s="12">
        <f t="shared" si="5"/>
        <v>12.0422323989593</v>
      </c>
      <c r="R66" s="15">
        <f t="shared" si="1"/>
        <v>37.499422150485913</v>
      </c>
      <c r="S66" s="41">
        <f t="shared" si="0"/>
        <v>37.499422150485913</v>
      </c>
    </row>
    <row r="67" spans="1:19" ht="15.75" thickBot="1" x14ac:dyDescent="0.3">
      <c r="A67" s="26">
        <v>65</v>
      </c>
      <c r="B67">
        <v>558</v>
      </c>
      <c r="C67" s="27">
        <v>0.38750000000000001</v>
      </c>
      <c r="D67" s="28">
        <v>19.921006151302102</v>
      </c>
      <c r="E67" s="28">
        <v>46.046652211252599</v>
      </c>
      <c r="F67" s="28">
        <v>23.755207297209299</v>
      </c>
      <c r="G67" s="28">
        <v>10.2771343402359</v>
      </c>
      <c r="H67" s="29">
        <v>5</v>
      </c>
      <c r="I67" s="29">
        <v>6</v>
      </c>
      <c r="J67" s="29">
        <v>4</v>
      </c>
      <c r="K67" s="29">
        <v>3</v>
      </c>
      <c r="L67" s="29">
        <v>0</v>
      </c>
      <c r="N67" s="5">
        <f t="shared" si="2"/>
        <v>11.067225639612278</v>
      </c>
      <c r="O67" s="6">
        <f t="shared" si="3"/>
        <v>30.697768140835066</v>
      </c>
      <c r="P67" s="6">
        <f t="shared" si="4"/>
        <v>10.557869909870799</v>
      </c>
      <c r="Q67" s="12">
        <f t="shared" si="5"/>
        <v>3.4257114467453</v>
      </c>
      <c r="R67" s="15">
        <f t="shared" si="1"/>
        <v>55.74857513706344</v>
      </c>
      <c r="S67" s="41">
        <f t="shared" si="0"/>
        <v>55.74857513706344</v>
      </c>
    </row>
    <row r="68" spans="1:19" ht="15.75" thickBot="1" x14ac:dyDescent="0.3">
      <c r="A68" s="26">
        <v>66</v>
      </c>
      <c r="B68">
        <v>461</v>
      </c>
      <c r="C68" s="27">
        <v>0.32013888888888892</v>
      </c>
      <c r="D68" s="28">
        <v>5.7721938342173296</v>
      </c>
      <c r="E68" s="28">
        <v>14.0769340285801</v>
      </c>
      <c r="F68" s="28">
        <v>56.842726149356601</v>
      </c>
      <c r="G68" s="28">
        <v>23.308145987845698</v>
      </c>
      <c r="H68" s="29">
        <v>9</v>
      </c>
      <c r="I68" s="29">
        <v>9</v>
      </c>
      <c r="J68" s="29">
        <v>9</v>
      </c>
      <c r="K68" s="29">
        <v>9</v>
      </c>
      <c r="L68" s="29">
        <v>0</v>
      </c>
      <c r="N68" s="5">
        <f t="shared" si="2"/>
        <v>5.7721938342173296</v>
      </c>
      <c r="O68" s="6">
        <f t="shared" si="3"/>
        <v>14.0769340285801</v>
      </c>
      <c r="P68" s="6">
        <f t="shared" si="4"/>
        <v>56.842726149356601</v>
      </c>
      <c r="Q68" s="12">
        <f t="shared" si="5"/>
        <v>23.308145987845698</v>
      </c>
      <c r="R68" s="15">
        <f t="shared" ref="R68:R103" si="6">SUM(N68:Q68)</f>
        <v>99.999999999999744</v>
      </c>
      <c r="S68" s="41">
        <f t="shared" ref="S68:S103" si="7">IF(B68&gt;120,R68,"")</f>
        <v>99.999999999999744</v>
      </c>
    </row>
    <row r="69" spans="1:19" ht="15.75" thickBot="1" x14ac:dyDescent="0.3">
      <c r="A69" s="26">
        <v>67</v>
      </c>
      <c r="B69">
        <v>6</v>
      </c>
      <c r="C69" s="27">
        <v>4.1666666666666666E-3</v>
      </c>
      <c r="D69" s="28">
        <v>0</v>
      </c>
      <c r="E69" s="28">
        <v>100</v>
      </c>
      <c r="F69" s="28">
        <v>0</v>
      </c>
      <c r="G69" s="28">
        <v>0</v>
      </c>
      <c r="H69" s="29">
        <v>6</v>
      </c>
      <c r="I69" s="29">
        <v>5</v>
      </c>
      <c r="J69" s="29">
        <v>2</v>
      </c>
      <c r="K69" s="29">
        <v>3</v>
      </c>
      <c r="L69" s="29">
        <v>0</v>
      </c>
      <c r="N69" s="5">
        <f t="shared" si="2"/>
        <v>0</v>
      </c>
      <c r="O69" s="6">
        <f t="shared" si="3"/>
        <v>55.555555555555557</v>
      </c>
      <c r="P69" s="6">
        <f t="shared" si="4"/>
        <v>0</v>
      </c>
      <c r="Q69" s="12">
        <f t="shared" si="5"/>
        <v>0</v>
      </c>
      <c r="R69" s="15">
        <f t="shared" si="6"/>
        <v>55.555555555555557</v>
      </c>
      <c r="S69" s="41" t="str">
        <f t="shared" si="7"/>
        <v/>
      </c>
    </row>
    <row r="70" spans="1:19" ht="15.75" thickBot="1" x14ac:dyDescent="0.3">
      <c r="A70" s="26">
        <v>68</v>
      </c>
      <c r="B70">
        <v>382</v>
      </c>
      <c r="C70" s="27">
        <v>0.26527777777777778</v>
      </c>
      <c r="D70" s="28">
        <v>35.163238395331</v>
      </c>
      <c r="E70" s="28">
        <v>34.7416288033725</v>
      </c>
      <c r="F70" s="28">
        <v>14.956811656602801</v>
      </c>
      <c r="G70" s="28">
        <v>15.138321144693499</v>
      </c>
      <c r="H70" s="29">
        <v>9</v>
      </c>
      <c r="I70" s="29">
        <v>9</v>
      </c>
      <c r="J70" s="29">
        <v>9</v>
      </c>
      <c r="K70" s="29">
        <v>9</v>
      </c>
      <c r="L70" s="29">
        <v>0</v>
      </c>
      <c r="N70" s="5">
        <f t="shared" si="2"/>
        <v>35.163238395331</v>
      </c>
      <c r="O70" s="6">
        <f t="shared" si="3"/>
        <v>34.7416288033725</v>
      </c>
      <c r="P70" s="6">
        <f t="shared" si="4"/>
        <v>14.956811656602801</v>
      </c>
      <c r="Q70" s="12">
        <f t="shared" si="5"/>
        <v>15.138321144693499</v>
      </c>
      <c r="R70" s="15">
        <f t="shared" si="6"/>
        <v>99.999999999999801</v>
      </c>
      <c r="S70" s="41">
        <f t="shared" si="7"/>
        <v>99.999999999999801</v>
      </c>
    </row>
    <row r="71" spans="1:19" ht="15.75" thickBot="1" x14ac:dyDescent="0.3">
      <c r="A71" s="26">
        <v>69</v>
      </c>
      <c r="B71">
        <v>346</v>
      </c>
      <c r="C71" s="27">
        <v>0.24027777777777778</v>
      </c>
      <c r="D71" s="28">
        <v>10.9167662834527</v>
      </c>
      <c r="E71" s="28">
        <v>65.386572961566699</v>
      </c>
      <c r="F71" s="28">
        <v>20.306364737532199</v>
      </c>
      <c r="G71" s="28">
        <v>3.3902960174482</v>
      </c>
      <c r="H71" s="29">
        <v>3</v>
      </c>
      <c r="I71" s="29">
        <v>2</v>
      </c>
      <c r="J71" s="29">
        <v>3</v>
      </c>
      <c r="K71" s="29">
        <v>2</v>
      </c>
      <c r="L71" s="29">
        <v>0</v>
      </c>
      <c r="N71" s="5">
        <f t="shared" si="2"/>
        <v>3.6389220944842333</v>
      </c>
      <c r="O71" s="6">
        <f t="shared" si="3"/>
        <v>14.530349547014822</v>
      </c>
      <c r="P71" s="6">
        <f t="shared" si="4"/>
        <v>6.7687882458440667</v>
      </c>
      <c r="Q71" s="12">
        <f t="shared" si="5"/>
        <v>0.75339911498848888</v>
      </c>
      <c r="R71" s="15">
        <f t="shared" si="6"/>
        <v>25.691459002331612</v>
      </c>
      <c r="S71" s="41">
        <f t="shared" si="7"/>
        <v>25.691459002331612</v>
      </c>
    </row>
    <row r="72" spans="1:19" ht="15.75" thickBot="1" x14ac:dyDescent="0.3">
      <c r="A72" s="26">
        <v>70</v>
      </c>
      <c r="B72">
        <v>61</v>
      </c>
      <c r="C72" s="27">
        <v>4.2361111111111106E-2</v>
      </c>
      <c r="D72" s="28">
        <v>35.410626481251903</v>
      </c>
      <c r="E72" s="28">
        <v>0</v>
      </c>
      <c r="F72" s="28">
        <v>0</v>
      </c>
      <c r="G72" s="28">
        <v>64.589373518748005</v>
      </c>
      <c r="H72" s="29">
        <v>8</v>
      </c>
      <c r="I72" s="29">
        <v>9</v>
      </c>
      <c r="J72" s="29">
        <v>9</v>
      </c>
      <c r="K72" s="29">
        <v>8</v>
      </c>
      <c r="L72" s="29">
        <v>0</v>
      </c>
      <c r="N72" s="5">
        <f t="shared" si="2"/>
        <v>31.476112427779469</v>
      </c>
      <c r="O72" s="6">
        <f t="shared" si="3"/>
        <v>0</v>
      </c>
      <c r="P72" s="6">
        <f t="shared" si="4"/>
        <v>0</v>
      </c>
      <c r="Q72" s="12">
        <f t="shared" si="5"/>
        <v>57.412776461109338</v>
      </c>
      <c r="R72" s="15">
        <f t="shared" si="6"/>
        <v>88.8888888888888</v>
      </c>
      <c r="S72" s="41" t="str">
        <f t="shared" si="7"/>
        <v/>
      </c>
    </row>
    <row r="73" spans="1:19" ht="15.75" thickBot="1" x14ac:dyDescent="0.3">
      <c r="A73" s="26">
        <v>71</v>
      </c>
      <c r="B73">
        <v>95</v>
      </c>
      <c r="C73" s="27">
        <v>6.5972222222222224E-2</v>
      </c>
      <c r="D73" s="28">
        <v>42.217879194682801</v>
      </c>
      <c r="E73" s="28">
        <v>0</v>
      </c>
      <c r="F73" s="28">
        <v>0</v>
      </c>
      <c r="G73" s="28">
        <v>57.782120805317099</v>
      </c>
      <c r="H73" s="29">
        <v>6</v>
      </c>
      <c r="I73" s="29">
        <v>9</v>
      </c>
      <c r="J73" s="29">
        <v>9</v>
      </c>
      <c r="K73" s="29">
        <v>9</v>
      </c>
      <c r="L73" s="29">
        <v>0</v>
      </c>
      <c r="N73" s="5">
        <f t="shared" si="2"/>
        <v>28.1452527964552</v>
      </c>
      <c r="O73" s="6">
        <f t="shared" si="3"/>
        <v>0</v>
      </c>
      <c r="P73" s="6">
        <f t="shared" si="4"/>
        <v>0</v>
      </c>
      <c r="Q73" s="12">
        <f t="shared" si="5"/>
        <v>57.782120805317099</v>
      </c>
      <c r="R73" s="15">
        <f t="shared" si="6"/>
        <v>85.927373601772302</v>
      </c>
      <c r="S73" s="41" t="str">
        <f t="shared" si="7"/>
        <v/>
      </c>
    </row>
    <row r="74" spans="1:19" ht="15.75" thickBot="1" x14ac:dyDescent="0.3">
      <c r="A74" s="26">
        <v>72</v>
      </c>
      <c r="B74">
        <v>122</v>
      </c>
      <c r="C74" s="27">
        <v>8.4722222222222213E-2</v>
      </c>
      <c r="D74" s="28">
        <v>40.783020542793899</v>
      </c>
      <c r="E74" s="28">
        <v>59.216979457206101</v>
      </c>
      <c r="F74" s="28">
        <v>0</v>
      </c>
      <c r="G74" s="28">
        <v>0</v>
      </c>
      <c r="H74" s="29">
        <v>6</v>
      </c>
      <c r="I74" s="29">
        <v>3</v>
      </c>
      <c r="J74" s="29">
        <v>1</v>
      </c>
      <c r="K74" s="29">
        <v>4</v>
      </c>
      <c r="L74" s="29">
        <v>0</v>
      </c>
      <c r="N74" s="5">
        <f t="shared" si="2"/>
        <v>27.188680361862598</v>
      </c>
      <c r="O74" s="6">
        <f t="shared" si="3"/>
        <v>19.738993152402035</v>
      </c>
      <c r="P74" s="6">
        <f t="shared" si="4"/>
        <v>0</v>
      </c>
      <c r="Q74" s="12">
        <f t="shared" si="5"/>
        <v>0</v>
      </c>
      <c r="R74" s="15">
        <f t="shared" si="6"/>
        <v>46.927673514264633</v>
      </c>
      <c r="S74" s="41">
        <f t="shared" si="7"/>
        <v>46.927673514264633</v>
      </c>
    </row>
    <row r="75" spans="1:19" ht="15.75" thickBot="1" x14ac:dyDescent="0.3">
      <c r="A75" s="26">
        <v>73</v>
      </c>
      <c r="B75">
        <v>86</v>
      </c>
      <c r="C75" s="27">
        <v>5.9722222222222225E-2</v>
      </c>
      <c r="D75" s="28">
        <v>14.786054959573599</v>
      </c>
      <c r="E75" s="28">
        <v>0</v>
      </c>
      <c r="F75" s="28">
        <v>0</v>
      </c>
      <c r="G75" s="28">
        <v>85.213945040426296</v>
      </c>
      <c r="H75" s="29">
        <v>8</v>
      </c>
      <c r="I75" s="29">
        <v>9</v>
      </c>
      <c r="J75" s="29">
        <v>9</v>
      </c>
      <c r="K75" s="29">
        <v>9</v>
      </c>
      <c r="L75" s="29">
        <v>0</v>
      </c>
      <c r="N75" s="5">
        <f t="shared" si="2"/>
        <v>13.143159964065422</v>
      </c>
      <c r="O75" s="6">
        <f t="shared" si="3"/>
        <v>0</v>
      </c>
      <c r="P75" s="6">
        <f t="shared" si="4"/>
        <v>0</v>
      </c>
      <c r="Q75" s="12">
        <f t="shared" si="5"/>
        <v>85.213945040426296</v>
      </c>
      <c r="R75" s="15">
        <f t="shared" si="6"/>
        <v>98.357105004491714</v>
      </c>
      <c r="S75" s="41" t="str">
        <f t="shared" si="7"/>
        <v/>
      </c>
    </row>
    <row r="76" spans="1:19" ht="15.75" thickBot="1" x14ac:dyDescent="0.3">
      <c r="A76" s="26">
        <v>74</v>
      </c>
      <c r="B76">
        <v>97</v>
      </c>
      <c r="C76" s="27">
        <v>6.7361111111111108E-2</v>
      </c>
      <c r="D76" s="28">
        <v>20.3848181098856</v>
      </c>
      <c r="E76" s="28">
        <v>0</v>
      </c>
      <c r="F76" s="28">
        <v>0</v>
      </c>
      <c r="G76" s="28">
        <v>79.6151818901143</v>
      </c>
      <c r="H76" s="29">
        <v>6</v>
      </c>
      <c r="I76" s="29">
        <v>9</v>
      </c>
      <c r="J76" s="29">
        <v>9</v>
      </c>
      <c r="K76" s="29">
        <v>8</v>
      </c>
      <c r="L76" s="29">
        <v>0</v>
      </c>
      <c r="N76" s="5">
        <f t="shared" si="2"/>
        <v>13.589878739923734</v>
      </c>
      <c r="O76" s="6">
        <f t="shared" si="3"/>
        <v>0</v>
      </c>
      <c r="P76" s="6">
        <f t="shared" si="4"/>
        <v>0</v>
      </c>
      <c r="Q76" s="12">
        <f t="shared" si="5"/>
        <v>70.769050568990494</v>
      </c>
      <c r="R76" s="15">
        <f t="shared" si="6"/>
        <v>84.358929308914227</v>
      </c>
      <c r="S76" s="41" t="str">
        <f t="shared" si="7"/>
        <v/>
      </c>
    </row>
    <row r="77" spans="1:19" ht="15.75" thickBot="1" x14ac:dyDescent="0.3">
      <c r="A77" s="26">
        <v>75</v>
      </c>
      <c r="B77">
        <v>260</v>
      </c>
      <c r="C77" s="27">
        <v>0.18055555555555555</v>
      </c>
      <c r="D77" s="28">
        <v>20.2956668131988</v>
      </c>
      <c r="E77" s="28">
        <v>14.6791016075047</v>
      </c>
      <c r="F77" s="28">
        <v>27.291445362050901</v>
      </c>
      <c r="G77" s="28">
        <v>37.733786217245402</v>
      </c>
      <c r="H77" s="29">
        <v>4</v>
      </c>
      <c r="I77" s="29">
        <v>5</v>
      </c>
      <c r="J77" s="29">
        <v>6</v>
      </c>
      <c r="K77" s="29">
        <v>1</v>
      </c>
      <c r="L77" s="29">
        <v>0</v>
      </c>
      <c r="N77" s="5">
        <f t="shared" si="2"/>
        <v>9.0202963614216891</v>
      </c>
      <c r="O77" s="6">
        <f t="shared" si="3"/>
        <v>8.1550564486137223</v>
      </c>
      <c r="P77" s="6">
        <f t="shared" si="4"/>
        <v>18.194296908033934</v>
      </c>
      <c r="Q77" s="12">
        <f t="shared" si="5"/>
        <v>4.1926429130272673</v>
      </c>
      <c r="R77" s="15">
        <f t="shared" si="6"/>
        <v>39.562292631096611</v>
      </c>
      <c r="S77" s="41">
        <f t="shared" si="7"/>
        <v>39.562292631096611</v>
      </c>
    </row>
    <row r="78" spans="1:19" ht="15.75" thickBot="1" x14ac:dyDescent="0.3">
      <c r="A78" s="26">
        <v>76</v>
      </c>
      <c r="B78">
        <v>91</v>
      </c>
      <c r="C78" s="27">
        <v>6.3194444444444442E-2</v>
      </c>
      <c r="D78" s="28">
        <v>51.294296713265403</v>
      </c>
      <c r="E78" s="28">
        <v>0</v>
      </c>
      <c r="F78" s="28">
        <v>0</v>
      </c>
      <c r="G78" s="28">
        <v>48.705703286734497</v>
      </c>
      <c r="H78" s="29">
        <v>6</v>
      </c>
      <c r="I78" s="29">
        <v>1</v>
      </c>
      <c r="J78" s="29">
        <v>1</v>
      </c>
      <c r="K78" s="29">
        <v>8</v>
      </c>
      <c r="L78" s="29">
        <v>0</v>
      </c>
      <c r="N78" s="5">
        <f t="shared" si="2"/>
        <v>34.196197808843607</v>
      </c>
      <c r="O78" s="6">
        <f t="shared" si="3"/>
        <v>0</v>
      </c>
      <c r="P78" s="6">
        <f t="shared" si="4"/>
        <v>0</v>
      </c>
      <c r="Q78" s="12">
        <f t="shared" si="5"/>
        <v>43.293958477097334</v>
      </c>
      <c r="R78" s="15">
        <f t="shared" si="6"/>
        <v>77.490156285940941</v>
      </c>
      <c r="S78" s="41" t="str">
        <f t="shared" si="7"/>
        <v/>
      </c>
    </row>
    <row r="79" spans="1:19" ht="15.75" thickBot="1" x14ac:dyDescent="0.3">
      <c r="A79" s="26">
        <v>77</v>
      </c>
      <c r="B79">
        <v>83</v>
      </c>
      <c r="C79" s="27">
        <v>5.7638888888888885E-2</v>
      </c>
      <c r="D79" s="28">
        <v>34.188389410608998</v>
      </c>
      <c r="E79" s="28">
        <v>0</v>
      </c>
      <c r="F79" s="28">
        <v>0</v>
      </c>
      <c r="G79" s="28">
        <v>65.811610589390895</v>
      </c>
      <c r="H79" s="29">
        <v>7</v>
      </c>
      <c r="I79" s="29">
        <v>9</v>
      </c>
      <c r="J79" s="29">
        <v>9</v>
      </c>
      <c r="K79" s="29">
        <v>9</v>
      </c>
      <c r="L79" s="29">
        <v>0</v>
      </c>
      <c r="N79" s="5">
        <f t="shared" si="2"/>
        <v>26.590969541584776</v>
      </c>
      <c r="O79" s="6">
        <f t="shared" si="3"/>
        <v>0</v>
      </c>
      <c r="P79" s="6">
        <f t="shared" si="4"/>
        <v>0</v>
      </c>
      <c r="Q79" s="12">
        <f t="shared" si="5"/>
        <v>65.811610589390895</v>
      </c>
      <c r="R79" s="15">
        <f t="shared" si="6"/>
        <v>92.402580130975679</v>
      </c>
      <c r="S79" s="41" t="str">
        <f t="shared" si="7"/>
        <v/>
      </c>
    </row>
    <row r="80" spans="1:19" ht="15.75" thickBot="1" x14ac:dyDescent="0.3">
      <c r="A80" s="26">
        <v>78</v>
      </c>
      <c r="B80">
        <v>46</v>
      </c>
      <c r="C80" s="27">
        <v>3.1944444444444449E-2</v>
      </c>
      <c r="D80" s="28">
        <v>35.971267740465997</v>
      </c>
      <c r="E80" s="28">
        <v>0</v>
      </c>
      <c r="F80" s="28">
        <v>0</v>
      </c>
      <c r="G80" s="28">
        <v>64.028732259533896</v>
      </c>
      <c r="H80" s="29">
        <v>7</v>
      </c>
      <c r="I80" s="29">
        <v>3</v>
      </c>
      <c r="J80" s="29">
        <v>3</v>
      </c>
      <c r="K80" s="29">
        <v>6</v>
      </c>
      <c r="L80" s="29">
        <v>0</v>
      </c>
      <c r="N80" s="5">
        <f t="shared" si="2"/>
        <v>27.977652687029106</v>
      </c>
      <c r="O80" s="6">
        <f t="shared" si="3"/>
        <v>0</v>
      </c>
      <c r="P80" s="6">
        <f t="shared" si="4"/>
        <v>0</v>
      </c>
      <c r="Q80" s="12">
        <f t="shared" si="5"/>
        <v>42.685821506355929</v>
      </c>
      <c r="R80" s="15">
        <f t="shared" si="6"/>
        <v>70.663474193385042</v>
      </c>
      <c r="S80" s="41" t="str">
        <f t="shared" si="7"/>
        <v/>
      </c>
    </row>
    <row r="81" spans="1:19" ht="15.75" thickBot="1" x14ac:dyDescent="0.3">
      <c r="A81" s="26">
        <v>79</v>
      </c>
      <c r="B81">
        <v>152</v>
      </c>
      <c r="C81" s="27">
        <v>0.10555555555555556</v>
      </c>
      <c r="D81" s="28">
        <v>50.097879167076499</v>
      </c>
      <c r="E81" s="28">
        <v>0</v>
      </c>
      <c r="F81" s="28">
        <v>0</v>
      </c>
      <c r="G81" s="28">
        <v>49.902120832923401</v>
      </c>
      <c r="H81" s="29">
        <v>6</v>
      </c>
      <c r="I81" s="29">
        <v>9</v>
      </c>
      <c r="J81" s="29">
        <v>4</v>
      </c>
      <c r="K81" s="29">
        <v>7</v>
      </c>
      <c r="L81" s="29">
        <v>0</v>
      </c>
      <c r="N81" s="5">
        <f t="shared" si="2"/>
        <v>33.398586111384333</v>
      </c>
      <c r="O81" s="6">
        <f t="shared" si="3"/>
        <v>0</v>
      </c>
      <c r="P81" s="6">
        <f t="shared" si="4"/>
        <v>0</v>
      </c>
      <c r="Q81" s="12">
        <f t="shared" si="5"/>
        <v>38.812760647829315</v>
      </c>
      <c r="R81" s="15">
        <f t="shared" si="6"/>
        <v>72.211346759213654</v>
      </c>
      <c r="S81" s="41">
        <f t="shared" si="7"/>
        <v>72.211346759213654</v>
      </c>
    </row>
    <row r="82" spans="1:19" ht="15.75" thickBot="1" x14ac:dyDescent="0.3">
      <c r="A82" s="26">
        <v>80</v>
      </c>
      <c r="B82">
        <v>91</v>
      </c>
      <c r="C82" s="27">
        <v>6.3194444444444442E-2</v>
      </c>
      <c r="D82" s="28">
        <v>52.309710311869303</v>
      </c>
      <c r="E82" s="28">
        <v>0</v>
      </c>
      <c r="F82" s="28">
        <v>0</v>
      </c>
      <c r="G82" s="28">
        <v>47.690289688130598</v>
      </c>
      <c r="H82" s="29">
        <v>5</v>
      </c>
      <c r="I82" s="29">
        <v>9</v>
      </c>
      <c r="J82" s="29">
        <v>9</v>
      </c>
      <c r="K82" s="29">
        <v>7</v>
      </c>
      <c r="L82" s="29">
        <v>0</v>
      </c>
      <c r="N82" s="5">
        <f t="shared" si="2"/>
        <v>29.060950173260721</v>
      </c>
      <c r="O82" s="6">
        <f t="shared" si="3"/>
        <v>0</v>
      </c>
      <c r="P82" s="6">
        <f t="shared" si="4"/>
        <v>0</v>
      </c>
      <c r="Q82" s="12">
        <f t="shared" si="5"/>
        <v>37.092447535212692</v>
      </c>
      <c r="R82" s="15">
        <f t="shared" si="6"/>
        <v>66.15339770847342</v>
      </c>
      <c r="S82" s="41" t="str">
        <f t="shared" si="7"/>
        <v/>
      </c>
    </row>
    <row r="83" spans="1:19" ht="15.75" thickBot="1" x14ac:dyDescent="0.3">
      <c r="A83" s="26">
        <v>81</v>
      </c>
      <c r="B83">
        <v>68</v>
      </c>
      <c r="C83" s="27">
        <v>4.7222222222222221E-2</v>
      </c>
      <c r="D83" s="28">
        <v>28.0844054289581</v>
      </c>
      <c r="E83" s="28">
        <v>0</v>
      </c>
      <c r="F83" s="28">
        <v>0</v>
      </c>
      <c r="G83" s="28">
        <v>71.915594571041794</v>
      </c>
      <c r="H83" s="29">
        <v>7</v>
      </c>
      <c r="I83" s="29">
        <v>6</v>
      </c>
      <c r="J83" s="29">
        <v>9</v>
      </c>
      <c r="K83" s="29">
        <v>7</v>
      </c>
      <c r="L83" s="29">
        <v>0</v>
      </c>
      <c r="N83" s="5">
        <f t="shared" si="2"/>
        <v>21.843426444745191</v>
      </c>
      <c r="O83" s="6">
        <f t="shared" si="3"/>
        <v>0</v>
      </c>
      <c r="P83" s="6">
        <f t="shared" si="4"/>
        <v>0</v>
      </c>
      <c r="Q83" s="12">
        <f t="shared" si="5"/>
        <v>55.93435133303251</v>
      </c>
      <c r="R83" s="15">
        <f t="shared" si="6"/>
        <v>77.7777777777777</v>
      </c>
      <c r="S83" s="41" t="str">
        <f t="shared" si="7"/>
        <v/>
      </c>
    </row>
    <row r="84" spans="1:19" ht="15.75" thickBot="1" x14ac:dyDescent="0.3">
      <c r="A84" s="26">
        <v>82</v>
      </c>
      <c r="B84">
        <v>155</v>
      </c>
      <c r="C84" s="27">
        <v>0.1076388888888889</v>
      </c>
      <c r="D84" s="28">
        <v>8.86656503582679</v>
      </c>
      <c r="E84" s="28">
        <v>0</v>
      </c>
      <c r="F84" s="28">
        <v>0</v>
      </c>
      <c r="G84" s="28">
        <v>91.133434964173205</v>
      </c>
      <c r="H84" s="29">
        <v>9</v>
      </c>
      <c r="I84" s="29">
        <v>1</v>
      </c>
      <c r="J84" s="29">
        <v>1</v>
      </c>
      <c r="K84" s="29">
        <v>9</v>
      </c>
      <c r="L84" s="29">
        <v>0</v>
      </c>
      <c r="N84" s="5">
        <f t="shared" si="2"/>
        <v>8.86656503582679</v>
      </c>
      <c r="O84" s="6">
        <f t="shared" si="3"/>
        <v>0</v>
      </c>
      <c r="P84" s="6">
        <f t="shared" si="4"/>
        <v>0</v>
      </c>
      <c r="Q84" s="12">
        <f t="shared" si="5"/>
        <v>91.133434964173205</v>
      </c>
      <c r="R84" s="15">
        <f t="shared" si="6"/>
        <v>100</v>
      </c>
      <c r="S84" s="41">
        <f t="shared" si="7"/>
        <v>100</v>
      </c>
    </row>
    <row r="85" spans="1:19" ht="15.75" thickBot="1" x14ac:dyDescent="0.3">
      <c r="A85" s="26">
        <v>83</v>
      </c>
      <c r="B85">
        <v>73</v>
      </c>
      <c r="C85" s="27">
        <v>5.0694444444444452E-2</v>
      </c>
      <c r="D85" s="28">
        <v>36.857300047080301</v>
      </c>
      <c r="E85" s="28">
        <v>0</v>
      </c>
      <c r="F85" s="28">
        <v>0</v>
      </c>
      <c r="G85" s="28">
        <v>63.1426999529196</v>
      </c>
      <c r="H85" s="29">
        <v>9</v>
      </c>
      <c r="I85" s="29">
        <v>9</v>
      </c>
      <c r="J85" s="29">
        <v>9</v>
      </c>
      <c r="K85" s="29">
        <v>9</v>
      </c>
      <c r="L85" s="29">
        <v>0</v>
      </c>
      <c r="N85" s="5">
        <f t="shared" si="2"/>
        <v>36.857300047080301</v>
      </c>
      <c r="O85" s="6">
        <f t="shared" si="3"/>
        <v>0</v>
      </c>
      <c r="P85" s="6">
        <f t="shared" si="4"/>
        <v>0</v>
      </c>
      <c r="Q85" s="12">
        <f t="shared" si="5"/>
        <v>63.142699952919607</v>
      </c>
      <c r="R85" s="15">
        <f t="shared" si="6"/>
        <v>99.999999999999915</v>
      </c>
      <c r="S85" s="41" t="str">
        <f t="shared" si="7"/>
        <v/>
      </c>
    </row>
    <row r="86" spans="1:19" ht="15.75" thickBot="1" x14ac:dyDescent="0.3">
      <c r="A86" s="26">
        <v>84</v>
      </c>
      <c r="B86">
        <v>52</v>
      </c>
      <c r="C86" s="27">
        <v>3.6111111111111115E-2</v>
      </c>
      <c r="D86" s="28">
        <v>40.754690023076698</v>
      </c>
      <c r="E86" s="28">
        <v>0</v>
      </c>
      <c r="F86" s="28">
        <v>0</v>
      </c>
      <c r="G86" s="28">
        <v>59.245309976923203</v>
      </c>
      <c r="H86" s="29">
        <v>9</v>
      </c>
      <c r="I86" s="29">
        <v>9</v>
      </c>
      <c r="J86" s="29">
        <v>9</v>
      </c>
      <c r="K86" s="29">
        <v>6</v>
      </c>
      <c r="L86" s="29">
        <v>0</v>
      </c>
      <c r="N86" s="5">
        <f t="shared" si="2"/>
        <v>40.754690023076698</v>
      </c>
      <c r="O86" s="6">
        <f t="shared" si="3"/>
        <v>0</v>
      </c>
      <c r="P86" s="6">
        <f t="shared" si="4"/>
        <v>0</v>
      </c>
      <c r="Q86" s="12">
        <f t="shared" si="5"/>
        <v>39.496873317948797</v>
      </c>
      <c r="R86" s="15">
        <f t="shared" si="6"/>
        <v>80.251563341025502</v>
      </c>
      <c r="S86" s="41" t="str">
        <f t="shared" si="7"/>
        <v/>
      </c>
    </row>
    <row r="87" spans="1:19" ht="15.75" thickBot="1" x14ac:dyDescent="0.3">
      <c r="A87" s="26">
        <v>85</v>
      </c>
      <c r="B87">
        <v>50</v>
      </c>
      <c r="C87" s="27">
        <v>3.4722222222222224E-2</v>
      </c>
      <c r="D87" s="28">
        <v>48.970458478490698</v>
      </c>
      <c r="E87" s="28">
        <v>5.2828806816870104</v>
      </c>
      <c r="F87" s="28">
        <v>4.4545488728143496</v>
      </c>
      <c r="G87" s="28">
        <v>41.292111967007898</v>
      </c>
      <c r="H87" s="29">
        <v>6</v>
      </c>
      <c r="I87" s="29">
        <v>9</v>
      </c>
      <c r="J87" s="29">
        <v>1</v>
      </c>
      <c r="K87" s="29">
        <v>9</v>
      </c>
      <c r="L87" s="29">
        <v>0</v>
      </c>
      <c r="N87" s="5">
        <f t="shared" ref="N87:N103" si="8">D87*H87/9</f>
        <v>32.646972318993804</v>
      </c>
      <c r="O87" s="6">
        <f t="shared" ref="O87:O103" si="9">E87*I87/9</f>
        <v>5.2828806816870104</v>
      </c>
      <c r="P87" s="6">
        <f t="shared" ref="P87:P103" si="10">F87*J87/9</f>
        <v>0.49494987475714997</v>
      </c>
      <c r="Q87" s="12">
        <f t="shared" ref="Q87:Q103" si="11">G87*K87/9</f>
        <v>41.292111967007898</v>
      </c>
      <c r="R87" s="15">
        <f t="shared" si="6"/>
        <v>79.71691484244586</v>
      </c>
      <c r="S87" s="41" t="str">
        <f t="shared" si="7"/>
        <v/>
      </c>
    </row>
    <row r="88" spans="1:19" ht="15.75" thickBot="1" x14ac:dyDescent="0.3">
      <c r="A88" s="26">
        <v>86</v>
      </c>
      <c r="B88">
        <v>513</v>
      </c>
      <c r="C88" s="27">
        <v>0.35625000000000001</v>
      </c>
      <c r="D88" s="28">
        <v>33.566337170776102</v>
      </c>
      <c r="E88" s="28">
        <v>43.523893261594203</v>
      </c>
      <c r="F88" s="28">
        <v>12.9344841715576</v>
      </c>
      <c r="G88" s="28">
        <v>9.9752853960718806</v>
      </c>
      <c r="H88" s="29">
        <v>7</v>
      </c>
      <c r="I88" s="29">
        <v>9</v>
      </c>
      <c r="J88" s="29">
        <v>5</v>
      </c>
      <c r="K88" s="29">
        <v>5</v>
      </c>
      <c r="L88" s="29">
        <v>0</v>
      </c>
      <c r="N88" s="5">
        <f t="shared" si="8"/>
        <v>26.107151132825855</v>
      </c>
      <c r="O88" s="6">
        <f t="shared" si="9"/>
        <v>43.523893261594203</v>
      </c>
      <c r="P88" s="6">
        <f t="shared" si="10"/>
        <v>7.185824539754222</v>
      </c>
      <c r="Q88" s="12">
        <f t="shared" si="11"/>
        <v>5.5418252200399341</v>
      </c>
      <c r="R88" s="15">
        <f t="shared" si="6"/>
        <v>82.35869415421422</v>
      </c>
      <c r="S88" s="41">
        <f t="shared" si="7"/>
        <v>82.35869415421422</v>
      </c>
    </row>
    <row r="89" spans="1:19" ht="15.75" thickBot="1" x14ac:dyDescent="0.3">
      <c r="A89" s="26">
        <v>87</v>
      </c>
      <c r="B89">
        <v>38</v>
      </c>
      <c r="C89" s="27">
        <v>2.6388888888888889E-2</v>
      </c>
      <c r="D89" s="28">
        <v>67.543139946764398</v>
      </c>
      <c r="E89" s="28">
        <v>0</v>
      </c>
      <c r="F89" s="28">
        <v>0</v>
      </c>
      <c r="G89" s="28">
        <v>32.456860053235502</v>
      </c>
      <c r="H89" s="29">
        <v>9</v>
      </c>
      <c r="I89" s="29">
        <v>9</v>
      </c>
      <c r="J89" s="29">
        <v>9</v>
      </c>
      <c r="K89" s="29">
        <v>9</v>
      </c>
      <c r="L89" s="29">
        <v>0</v>
      </c>
      <c r="N89" s="5">
        <f t="shared" si="8"/>
        <v>67.543139946764398</v>
      </c>
      <c r="O89" s="6">
        <f t="shared" si="9"/>
        <v>0</v>
      </c>
      <c r="P89" s="6">
        <f t="shared" si="10"/>
        <v>0</v>
      </c>
      <c r="Q89" s="12">
        <f t="shared" si="11"/>
        <v>32.456860053235502</v>
      </c>
      <c r="R89" s="15">
        <f t="shared" si="6"/>
        <v>99.999999999999901</v>
      </c>
      <c r="S89" s="41" t="str">
        <f t="shared" si="7"/>
        <v/>
      </c>
    </row>
    <row r="90" spans="1:19" ht="15.75" thickBot="1" x14ac:dyDescent="0.3">
      <c r="A90" s="26">
        <v>88</v>
      </c>
      <c r="B90">
        <v>433</v>
      </c>
      <c r="C90" s="27">
        <v>0.30069444444444443</v>
      </c>
      <c r="D90" s="28">
        <v>18.7622755423969</v>
      </c>
      <c r="E90" s="28">
        <v>59.155028845344802</v>
      </c>
      <c r="F90" s="28">
        <v>16.765242409125399</v>
      </c>
      <c r="G90" s="28">
        <v>5.3174532031327697</v>
      </c>
      <c r="H90" s="29">
        <v>9</v>
      </c>
      <c r="I90" s="29">
        <v>8</v>
      </c>
      <c r="J90" s="29">
        <v>4</v>
      </c>
      <c r="K90" s="29">
        <v>7</v>
      </c>
      <c r="L90" s="29">
        <v>0</v>
      </c>
      <c r="N90" s="5">
        <f t="shared" si="8"/>
        <v>18.7622755423969</v>
      </c>
      <c r="O90" s="6">
        <f t="shared" si="9"/>
        <v>52.58224786252871</v>
      </c>
      <c r="P90" s="6">
        <f t="shared" si="10"/>
        <v>7.4512188485001776</v>
      </c>
      <c r="Q90" s="12">
        <f t="shared" si="11"/>
        <v>4.1357969357699318</v>
      </c>
      <c r="R90" s="15">
        <f t="shared" si="6"/>
        <v>82.931539189195718</v>
      </c>
      <c r="S90" s="41">
        <f t="shared" si="7"/>
        <v>82.931539189195718</v>
      </c>
    </row>
    <row r="91" spans="1:19" ht="15.75" thickBot="1" x14ac:dyDescent="0.3">
      <c r="A91" s="26">
        <v>89</v>
      </c>
      <c r="B91">
        <v>579</v>
      </c>
      <c r="C91" s="27">
        <v>0.40208333333333335</v>
      </c>
      <c r="D91" s="28">
        <v>26.071957272950598</v>
      </c>
      <c r="E91" s="28">
        <v>59.924564245440699</v>
      </c>
      <c r="F91" s="28">
        <v>9.7579801033154805</v>
      </c>
      <c r="G91" s="28">
        <v>4.2454983782931697</v>
      </c>
      <c r="H91" s="29">
        <v>9</v>
      </c>
      <c r="I91" s="29">
        <v>9</v>
      </c>
      <c r="J91" s="29">
        <v>9</v>
      </c>
      <c r="K91" s="29">
        <v>9</v>
      </c>
      <c r="L91" s="29">
        <v>0</v>
      </c>
      <c r="N91" s="5">
        <f t="shared" si="8"/>
        <v>26.071957272950598</v>
      </c>
      <c r="O91" s="6">
        <f t="shared" si="9"/>
        <v>59.924564245440692</v>
      </c>
      <c r="P91" s="6">
        <f t="shared" si="10"/>
        <v>9.7579801033154805</v>
      </c>
      <c r="Q91" s="12">
        <f t="shared" si="11"/>
        <v>4.2454983782931697</v>
      </c>
      <c r="R91" s="15">
        <f t="shared" si="6"/>
        <v>99.999999999999929</v>
      </c>
      <c r="S91" s="41">
        <f t="shared" si="7"/>
        <v>99.999999999999929</v>
      </c>
    </row>
    <row r="92" spans="1:19" ht="15.75" thickBot="1" x14ac:dyDescent="0.3">
      <c r="A92" s="26">
        <v>90</v>
      </c>
      <c r="B92">
        <v>373</v>
      </c>
      <c r="C92" s="27">
        <v>0.2590277777777778</v>
      </c>
      <c r="D92" s="28">
        <v>19.173019085900101</v>
      </c>
      <c r="E92" s="28">
        <v>53.487224786598603</v>
      </c>
      <c r="F92" s="28">
        <v>20.125554273785099</v>
      </c>
      <c r="G92" s="28">
        <v>7.2142018537159904</v>
      </c>
      <c r="H92" s="29">
        <v>6</v>
      </c>
      <c r="I92" s="29">
        <v>6</v>
      </c>
      <c r="J92" s="29">
        <v>3</v>
      </c>
      <c r="K92" s="29">
        <v>5</v>
      </c>
      <c r="L92" s="29">
        <v>0</v>
      </c>
      <c r="N92" s="5">
        <f t="shared" si="8"/>
        <v>12.7820127239334</v>
      </c>
      <c r="O92" s="6">
        <f t="shared" si="9"/>
        <v>35.658149857732404</v>
      </c>
      <c r="P92" s="6">
        <f t="shared" si="10"/>
        <v>6.7085180912616993</v>
      </c>
      <c r="Q92" s="12">
        <f t="shared" si="11"/>
        <v>4.0078899187311059</v>
      </c>
      <c r="R92" s="15">
        <f t="shared" si="6"/>
        <v>59.156570591658607</v>
      </c>
      <c r="S92" s="41">
        <f t="shared" si="7"/>
        <v>59.156570591658607</v>
      </c>
    </row>
    <row r="93" spans="1:19" ht="15.75" thickBot="1" x14ac:dyDescent="0.3">
      <c r="A93" s="26">
        <v>91</v>
      </c>
      <c r="B93">
        <v>274</v>
      </c>
      <c r="C93" s="27">
        <v>0.19027777777777777</v>
      </c>
      <c r="D93" s="28">
        <v>33.072940918179199</v>
      </c>
      <c r="E93" s="28">
        <v>13.902927439814</v>
      </c>
      <c r="F93" s="28">
        <v>15.692964931696199</v>
      </c>
      <c r="G93" s="28">
        <v>37.331166710310399</v>
      </c>
      <c r="H93" s="29">
        <v>7</v>
      </c>
      <c r="I93" s="29">
        <v>8</v>
      </c>
      <c r="J93" s="29">
        <v>3</v>
      </c>
      <c r="K93" s="29">
        <v>4</v>
      </c>
      <c r="L93" s="29">
        <v>0</v>
      </c>
      <c r="N93" s="5">
        <f t="shared" si="8"/>
        <v>25.723398491917155</v>
      </c>
      <c r="O93" s="6">
        <f t="shared" si="9"/>
        <v>12.358157724279112</v>
      </c>
      <c r="P93" s="6">
        <f t="shared" si="10"/>
        <v>5.2309883105654</v>
      </c>
      <c r="Q93" s="12">
        <f t="shared" si="11"/>
        <v>16.591629649026842</v>
      </c>
      <c r="R93" s="15">
        <f t="shared" si="6"/>
        <v>59.904174175788512</v>
      </c>
      <c r="S93" s="41">
        <f t="shared" si="7"/>
        <v>59.904174175788512</v>
      </c>
    </row>
    <row r="94" spans="1:19" ht="15.75" thickBot="1" x14ac:dyDescent="0.3">
      <c r="A94" s="26">
        <v>92</v>
      </c>
      <c r="B94">
        <v>329</v>
      </c>
      <c r="C94" s="27">
        <v>0.22847222222222222</v>
      </c>
      <c r="D94" s="28">
        <v>18.852579444957101</v>
      </c>
      <c r="E94" s="28">
        <v>27.149616666977</v>
      </c>
      <c r="F94" s="28">
        <v>31.8684715149776</v>
      </c>
      <c r="G94" s="28">
        <v>22.1293323730882</v>
      </c>
      <c r="H94" s="29">
        <v>5</v>
      </c>
      <c r="I94" s="29">
        <v>3</v>
      </c>
      <c r="J94" s="29">
        <v>1</v>
      </c>
      <c r="K94" s="29">
        <v>7</v>
      </c>
      <c r="L94" s="29">
        <v>0</v>
      </c>
      <c r="N94" s="5">
        <f t="shared" si="8"/>
        <v>10.473655247198389</v>
      </c>
      <c r="O94" s="6">
        <f t="shared" si="9"/>
        <v>9.0498722223256678</v>
      </c>
      <c r="P94" s="6">
        <f t="shared" si="10"/>
        <v>3.5409412794419555</v>
      </c>
      <c r="Q94" s="12">
        <f t="shared" si="11"/>
        <v>17.211702956846377</v>
      </c>
      <c r="R94" s="15">
        <f t="shared" si="6"/>
        <v>40.276171705812388</v>
      </c>
      <c r="S94" s="41">
        <f t="shared" si="7"/>
        <v>40.276171705812388</v>
      </c>
    </row>
    <row r="95" spans="1:19" ht="15.75" thickBot="1" x14ac:dyDescent="0.3">
      <c r="A95" s="26">
        <v>93</v>
      </c>
      <c r="B95">
        <v>427</v>
      </c>
      <c r="C95" s="27">
        <v>0.29652777777777778</v>
      </c>
      <c r="D95" s="28">
        <v>28.1068955038075</v>
      </c>
      <c r="E95" s="28">
        <v>28.148408110679899</v>
      </c>
      <c r="F95" s="28">
        <v>21.888488505465599</v>
      </c>
      <c r="G95" s="28">
        <v>21.8562078800467</v>
      </c>
      <c r="H95" s="29">
        <v>3</v>
      </c>
      <c r="I95" s="29">
        <v>2</v>
      </c>
      <c r="J95" s="29">
        <v>2</v>
      </c>
      <c r="K95" s="29">
        <v>2</v>
      </c>
      <c r="L95" s="29">
        <v>0</v>
      </c>
      <c r="N95" s="5">
        <f t="shared" si="8"/>
        <v>9.3689651679358334</v>
      </c>
      <c r="O95" s="6">
        <f t="shared" si="9"/>
        <v>6.2552018023733105</v>
      </c>
      <c r="P95" s="6">
        <f t="shared" si="10"/>
        <v>4.864108556770133</v>
      </c>
      <c r="Q95" s="12">
        <f t="shared" si="11"/>
        <v>4.8569350844548218</v>
      </c>
      <c r="R95" s="15">
        <f t="shared" si="6"/>
        <v>25.3452106115341</v>
      </c>
      <c r="S95" s="41">
        <f t="shared" si="7"/>
        <v>25.3452106115341</v>
      </c>
    </row>
    <row r="96" spans="1:19" ht="15.75" thickBot="1" x14ac:dyDescent="0.3">
      <c r="A96" s="26">
        <v>94</v>
      </c>
      <c r="B96">
        <v>305</v>
      </c>
      <c r="C96" s="27">
        <v>0.21180555555555555</v>
      </c>
      <c r="D96" s="28">
        <v>27.970965698271002</v>
      </c>
      <c r="E96" s="28">
        <v>40.114310194083799</v>
      </c>
      <c r="F96" s="28">
        <v>18.8034362177922</v>
      </c>
      <c r="G96" s="28">
        <v>13.1112878898528</v>
      </c>
      <c r="H96" s="29">
        <v>5</v>
      </c>
      <c r="I96" s="29">
        <v>1</v>
      </c>
      <c r="J96" s="29">
        <v>4</v>
      </c>
      <c r="K96" s="29">
        <v>9</v>
      </c>
      <c r="L96" s="29">
        <v>0</v>
      </c>
      <c r="N96" s="5">
        <f t="shared" si="8"/>
        <v>15.539425387928336</v>
      </c>
      <c r="O96" s="6">
        <f t="shared" si="9"/>
        <v>4.4571455771204223</v>
      </c>
      <c r="P96" s="6">
        <f t="shared" si="10"/>
        <v>8.3570827634632003</v>
      </c>
      <c r="Q96" s="12">
        <f t="shared" si="11"/>
        <v>13.1112878898528</v>
      </c>
      <c r="R96" s="15">
        <f t="shared" si="6"/>
        <v>41.464941618364762</v>
      </c>
      <c r="S96" s="41">
        <f t="shared" si="7"/>
        <v>41.464941618364762</v>
      </c>
    </row>
    <row r="97" spans="1:19" ht="15.75" thickBot="1" x14ac:dyDescent="0.3">
      <c r="A97" s="26">
        <v>95</v>
      </c>
      <c r="B97">
        <v>230</v>
      </c>
      <c r="C97" s="27">
        <v>0.15972222222222224</v>
      </c>
      <c r="D97" s="28">
        <v>34.8849674572404</v>
      </c>
      <c r="E97" s="28">
        <v>43.675324412828303</v>
      </c>
      <c r="F97" s="28">
        <v>11.9193320900562</v>
      </c>
      <c r="G97" s="28">
        <v>9.5203760398748791</v>
      </c>
      <c r="H97" s="29">
        <v>6</v>
      </c>
      <c r="I97" s="29">
        <v>2</v>
      </c>
      <c r="J97" s="29">
        <v>2</v>
      </c>
      <c r="K97" s="29">
        <v>2</v>
      </c>
      <c r="L97" s="29">
        <v>0</v>
      </c>
      <c r="N97" s="5">
        <f t="shared" si="8"/>
        <v>23.2566449714936</v>
      </c>
      <c r="O97" s="6">
        <f t="shared" si="9"/>
        <v>9.705627647295179</v>
      </c>
      <c r="P97" s="6">
        <f t="shared" si="10"/>
        <v>2.6487404644569335</v>
      </c>
      <c r="Q97" s="12">
        <f t="shared" si="11"/>
        <v>2.1156391199721956</v>
      </c>
      <c r="R97" s="15">
        <f t="shared" si="6"/>
        <v>37.72665220321791</v>
      </c>
      <c r="S97" s="41">
        <f t="shared" si="7"/>
        <v>37.72665220321791</v>
      </c>
    </row>
    <row r="98" spans="1:19" ht="15.75" thickBot="1" x14ac:dyDescent="0.3">
      <c r="A98" s="26">
        <v>96</v>
      </c>
      <c r="B98">
        <v>326</v>
      </c>
      <c r="C98" s="27">
        <v>0.22638888888888889</v>
      </c>
      <c r="D98" s="28">
        <v>7.4788382585978903</v>
      </c>
      <c r="E98" s="28">
        <v>54.254487160141402</v>
      </c>
      <c r="F98" s="28">
        <v>33.630762487648198</v>
      </c>
      <c r="G98" s="28">
        <v>4.63591209361247</v>
      </c>
      <c r="H98" s="29">
        <v>3</v>
      </c>
      <c r="I98" s="29">
        <v>8</v>
      </c>
      <c r="J98" s="29">
        <v>6</v>
      </c>
      <c r="K98" s="29">
        <v>1</v>
      </c>
      <c r="L98" s="29">
        <v>0</v>
      </c>
      <c r="N98" s="5">
        <f t="shared" si="8"/>
        <v>2.4929460861992969</v>
      </c>
      <c r="O98" s="6">
        <f t="shared" si="9"/>
        <v>48.226210809014582</v>
      </c>
      <c r="P98" s="6">
        <f t="shared" si="10"/>
        <v>22.420508325098798</v>
      </c>
      <c r="Q98" s="12">
        <f t="shared" si="11"/>
        <v>0.51510134373471894</v>
      </c>
      <c r="R98" s="15">
        <f t="shared" si="6"/>
        <v>73.654766564047392</v>
      </c>
      <c r="S98" s="41">
        <f t="shared" si="7"/>
        <v>73.654766564047392</v>
      </c>
    </row>
    <row r="99" spans="1:19" ht="15.75" thickBot="1" x14ac:dyDescent="0.3">
      <c r="A99" s="26">
        <v>97</v>
      </c>
      <c r="B99">
        <v>336</v>
      </c>
      <c r="C99" s="27">
        <v>0.23333333333333331</v>
      </c>
      <c r="D99" s="28">
        <v>16.979381543386701</v>
      </c>
      <c r="E99" s="28">
        <v>41.320341693850601</v>
      </c>
      <c r="F99" s="28">
        <v>29.5553664560953</v>
      </c>
      <c r="G99" s="28">
        <v>12.1449103066672</v>
      </c>
      <c r="H99" s="29">
        <v>5</v>
      </c>
      <c r="I99" s="29">
        <v>3</v>
      </c>
      <c r="J99" s="29">
        <v>1</v>
      </c>
      <c r="K99" s="29">
        <v>6</v>
      </c>
      <c r="L99" s="29">
        <v>0</v>
      </c>
      <c r="N99" s="5">
        <f t="shared" si="8"/>
        <v>9.4329897463259442</v>
      </c>
      <c r="O99" s="6">
        <f t="shared" si="9"/>
        <v>13.773447231283534</v>
      </c>
      <c r="P99" s="6">
        <f t="shared" si="10"/>
        <v>3.2839296062328112</v>
      </c>
      <c r="Q99" s="12">
        <f t="shared" si="11"/>
        <v>8.0966068711114669</v>
      </c>
      <c r="R99" s="15">
        <f t="shared" si="6"/>
        <v>34.586973454953757</v>
      </c>
      <c r="S99" s="41">
        <f t="shared" si="7"/>
        <v>34.586973454953757</v>
      </c>
    </row>
    <row r="100" spans="1:19" ht="15.75" thickBot="1" x14ac:dyDescent="0.3">
      <c r="A100" s="26">
        <v>98</v>
      </c>
      <c r="B100">
        <v>278</v>
      </c>
      <c r="C100" s="27">
        <v>0.19305555555555554</v>
      </c>
      <c r="D100" s="28">
        <v>24.814185236050701</v>
      </c>
      <c r="E100" s="28">
        <v>56.368319347131802</v>
      </c>
      <c r="F100" s="28">
        <v>13.065753470090399</v>
      </c>
      <c r="G100" s="28">
        <v>5.7517419467269404</v>
      </c>
      <c r="H100" s="29">
        <v>2</v>
      </c>
      <c r="I100" s="29">
        <v>1</v>
      </c>
      <c r="J100" s="29">
        <v>6</v>
      </c>
      <c r="K100" s="29">
        <v>3</v>
      </c>
      <c r="L100" s="29">
        <v>0</v>
      </c>
      <c r="N100" s="5">
        <f t="shared" si="8"/>
        <v>5.5142633857890448</v>
      </c>
      <c r="O100" s="6">
        <f t="shared" si="9"/>
        <v>6.2631465941257556</v>
      </c>
      <c r="P100" s="6">
        <f t="shared" si="10"/>
        <v>8.710502313393599</v>
      </c>
      <c r="Q100" s="12">
        <f t="shared" si="11"/>
        <v>1.9172473155756466</v>
      </c>
      <c r="R100" s="15">
        <f t="shared" si="6"/>
        <v>22.405159608884045</v>
      </c>
      <c r="S100" s="41">
        <f t="shared" si="7"/>
        <v>22.405159608884045</v>
      </c>
    </row>
    <row r="101" spans="1:19" ht="15.75" thickBot="1" x14ac:dyDescent="0.3">
      <c r="A101" s="26">
        <v>99</v>
      </c>
      <c r="B101">
        <v>233</v>
      </c>
      <c r="C101" s="27">
        <v>0.16180555555555556</v>
      </c>
      <c r="D101" s="28">
        <v>24.0918566819666</v>
      </c>
      <c r="E101" s="28">
        <v>46.144659270136998</v>
      </c>
      <c r="F101" s="28">
        <v>19.554298949266101</v>
      </c>
      <c r="G101" s="28">
        <v>10.209185098630099</v>
      </c>
      <c r="H101" s="29">
        <v>8</v>
      </c>
      <c r="I101" s="29">
        <v>3</v>
      </c>
      <c r="J101" s="29">
        <v>6</v>
      </c>
      <c r="K101" s="29">
        <v>7</v>
      </c>
      <c r="L101" s="29">
        <v>0</v>
      </c>
      <c r="N101" s="5">
        <f t="shared" si="8"/>
        <v>21.414983717303645</v>
      </c>
      <c r="O101" s="6">
        <f t="shared" si="9"/>
        <v>15.381553090045665</v>
      </c>
      <c r="P101" s="6">
        <f t="shared" si="10"/>
        <v>13.036199299510734</v>
      </c>
      <c r="Q101" s="12">
        <f t="shared" si="11"/>
        <v>7.9404772989345211</v>
      </c>
      <c r="R101" s="15">
        <f t="shared" si="6"/>
        <v>57.773213405794564</v>
      </c>
      <c r="S101" s="41">
        <f t="shared" si="7"/>
        <v>57.773213405794564</v>
      </c>
    </row>
    <row r="102" spans="1:19" ht="15.75" thickBot="1" x14ac:dyDescent="0.3">
      <c r="A102" s="26">
        <v>100</v>
      </c>
      <c r="B102">
        <v>364</v>
      </c>
      <c r="C102" s="27">
        <v>0.25277777777777777</v>
      </c>
      <c r="D102" s="28">
        <v>24.4060667841675</v>
      </c>
      <c r="E102" s="28">
        <v>55.761602016336198</v>
      </c>
      <c r="F102" s="28">
        <v>13.794620399333899</v>
      </c>
      <c r="G102" s="28">
        <v>6.0377108001622704</v>
      </c>
      <c r="H102" s="29">
        <v>7</v>
      </c>
      <c r="I102" s="29">
        <v>1</v>
      </c>
      <c r="J102" s="29">
        <v>1</v>
      </c>
      <c r="K102" s="29">
        <v>7</v>
      </c>
      <c r="L102" s="29">
        <v>0</v>
      </c>
      <c r="N102" s="5">
        <f t="shared" si="8"/>
        <v>18.982496387685831</v>
      </c>
      <c r="O102" s="6">
        <f t="shared" si="9"/>
        <v>6.1957335573706889</v>
      </c>
      <c r="P102" s="6">
        <f t="shared" si="10"/>
        <v>1.5327355999259888</v>
      </c>
      <c r="Q102" s="12">
        <f t="shared" si="11"/>
        <v>4.6959972890150992</v>
      </c>
      <c r="R102" s="15">
        <f t="shared" si="6"/>
        <v>31.406962833997611</v>
      </c>
      <c r="S102" s="41">
        <f t="shared" si="7"/>
        <v>31.406962833997611</v>
      </c>
    </row>
    <row r="103" spans="1:19" ht="15.75" thickBot="1" x14ac:dyDescent="0.3">
      <c r="A103" s="26">
        <v>101</v>
      </c>
      <c r="B103">
        <v>369</v>
      </c>
      <c r="C103" s="27">
        <v>0.25625000000000003</v>
      </c>
      <c r="D103" s="28">
        <v>32.786035109256098</v>
      </c>
      <c r="E103" s="28">
        <v>35.245035635476</v>
      </c>
      <c r="F103" s="28">
        <v>16.562227207296601</v>
      </c>
      <c r="G103" s="28">
        <v>15.4067020479711</v>
      </c>
      <c r="H103" s="29">
        <v>8</v>
      </c>
      <c r="I103" s="29">
        <v>6</v>
      </c>
      <c r="J103" s="29">
        <v>6</v>
      </c>
      <c r="K103" s="29">
        <v>9</v>
      </c>
      <c r="L103" s="29">
        <v>0</v>
      </c>
      <c r="N103" s="5">
        <f t="shared" si="8"/>
        <v>29.143142319338754</v>
      </c>
      <c r="O103" s="6">
        <f t="shared" si="9"/>
        <v>23.496690423650666</v>
      </c>
      <c r="P103" s="6">
        <f t="shared" si="10"/>
        <v>11.041484804864401</v>
      </c>
      <c r="Q103" s="12">
        <f t="shared" si="11"/>
        <v>15.406702047971102</v>
      </c>
      <c r="R103" s="15">
        <f t="shared" si="6"/>
        <v>79.088019595824932</v>
      </c>
      <c r="S103" s="41">
        <f t="shared" si="7"/>
        <v>79.088019595824932</v>
      </c>
    </row>
    <row r="105" spans="1:19" x14ac:dyDescent="0.25">
      <c r="R105">
        <f>SUM(R3:R103)/COUNT(R3:R103)</f>
        <v>65.777796453253913</v>
      </c>
      <c r="S105">
        <f>SUM(S3:S103)/COUNT(S3:S103)</f>
        <v>62.9427631354963</v>
      </c>
    </row>
    <row r="107" spans="1:19" x14ac:dyDescent="0.25">
      <c r="R107">
        <f>SUMIF(R3:R103,"&gt;70")/COUNTIF(R3:R103,"&gt;70")</f>
        <v>85.928500662093825</v>
      </c>
      <c r="S107">
        <f>SUMIF(S3:S103,"&gt;55")/COUNTIF(S3:S103,"&gt;55")</f>
        <v>79.66016248390315</v>
      </c>
    </row>
    <row r="109" spans="1:19" x14ac:dyDescent="0.25">
      <c r="R109">
        <f>COUNTIF(R3:R103,"&gt;70")</f>
        <v>51</v>
      </c>
      <c r="S109">
        <f>COUNTIF(S3:S103,"&gt;55")</f>
        <v>51</v>
      </c>
    </row>
  </sheetData>
  <autoFilter ref="A1:L103">
    <filterColumn colId="3" showButton="0"/>
    <filterColumn colId="4" showButton="0"/>
    <filterColumn colId="5" showButton="0"/>
    <filterColumn colId="7" showButton="0"/>
    <filterColumn colId="8" showButton="0"/>
    <filterColumn colId="9" showButton="0"/>
  </autoFilter>
  <mergeCells count="10">
    <mergeCell ref="H1:K1"/>
    <mergeCell ref="D1:G1"/>
    <mergeCell ref="L1:L2"/>
    <mergeCell ref="A1:A2"/>
    <mergeCell ref="C1:C2"/>
    <mergeCell ref="P1:P2"/>
    <mergeCell ref="Q1:Q2"/>
    <mergeCell ref="R1:R2"/>
    <mergeCell ref="N1:N2"/>
    <mergeCell ref="O1:O2"/>
  </mergeCells>
  <conditionalFormatting sqref="S3:S103">
    <cfRule type="cellIs" dxfId="4" priority="1" operator="lessThan">
      <formula>60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1"/>
  <sheetViews>
    <sheetView workbookViewId="0">
      <selection activeCell="I35" sqref="I35"/>
    </sheetView>
  </sheetViews>
  <sheetFormatPr defaultRowHeight="15" x14ac:dyDescent="0.25"/>
  <cols>
    <col min="1" max="1" width="9.140625" style="38"/>
    <col min="2" max="2" width="11.85546875" bestFit="1" customWidth="1"/>
    <col min="3" max="3" width="14" customWidth="1"/>
  </cols>
  <sheetData>
    <row r="1" spans="1:5" x14ac:dyDescent="0.25">
      <c r="A1" s="38" t="s">
        <v>18</v>
      </c>
      <c r="B1">
        <f>SEARCH(":",A1)</f>
        <v>2</v>
      </c>
      <c r="C1" t="str">
        <f>LEFT(A1,B1-1)</f>
        <v>9</v>
      </c>
      <c r="D1" t="str">
        <f>RIGHT(A1,2)</f>
        <v>37</v>
      </c>
      <c r="E1">
        <f>C1*60+D1</f>
        <v>577</v>
      </c>
    </row>
    <row r="2" spans="1:5" x14ac:dyDescent="0.25">
      <c r="A2" s="38" t="s">
        <v>19</v>
      </c>
      <c r="B2">
        <f t="shared" ref="B2:B65" si="0">SEARCH(":",A2)</f>
        <v>3</v>
      </c>
      <c r="C2" t="str">
        <f t="shared" ref="C2:C65" si="1">LEFT(A2,B2-1)</f>
        <v>10</v>
      </c>
      <c r="D2" t="str">
        <f t="shared" ref="D2:D65" si="2">RIGHT(A2,2)</f>
        <v>02</v>
      </c>
      <c r="E2">
        <f t="shared" ref="E2:E65" si="3">C2*60+D2</f>
        <v>602</v>
      </c>
    </row>
    <row r="3" spans="1:5" x14ac:dyDescent="0.25">
      <c r="A3" s="38" t="s">
        <v>20</v>
      </c>
      <c r="B3">
        <f t="shared" si="0"/>
        <v>2</v>
      </c>
      <c r="C3" t="str">
        <f t="shared" si="1"/>
        <v>8</v>
      </c>
      <c r="D3" t="str">
        <f t="shared" si="2"/>
        <v>27</v>
      </c>
      <c r="E3">
        <f t="shared" si="3"/>
        <v>507</v>
      </c>
    </row>
    <row r="4" spans="1:5" x14ac:dyDescent="0.25">
      <c r="A4" s="38" t="s">
        <v>21</v>
      </c>
      <c r="B4">
        <f t="shared" si="0"/>
        <v>3</v>
      </c>
      <c r="C4" t="str">
        <f t="shared" si="1"/>
        <v>11</v>
      </c>
      <c r="D4" t="str">
        <f t="shared" si="2"/>
        <v>05</v>
      </c>
      <c r="E4">
        <f t="shared" si="3"/>
        <v>665</v>
      </c>
    </row>
    <row r="5" spans="1:5" x14ac:dyDescent="0.25">
      <c r="A5" s="38" t="s">
        <v>22</v>
      </c>
      <c r="B5">
        <f t="shared" si="0"/>
        <v>3</v>
      </c>
      <c r="C5" t="str">
        <f t="shared" si="1"/>
        <v>12</v>
      </c>
      <c r="D5" t="str">
        <f t="shared" si="2"/>
        <v>17</v>
      </c>
      <c r="E5">
        <f t="shared" si="3"/>
        <v>737</v>
      </c>
    </row>
    <row r="6" spans="1:5" x14ac:dyDescent="0.25">
      <c r="A6" s="38" t="s">
        <v>23</v>
      </c>
      <c r="B6">
        <f t="shared" si="0"/>
        <v>3</v>
      </c>
      <c r="C6" t="str">
        <f t="shared" si="1"/>
        <v>10</v>
      </c>
      <c r="D6" t="str">
        <f t="shared" si="2"/>
        <v>20</v>
      </c>
      <c r="E6">
        <f t="shared" si="3"/>
        <v>620</v>
      </c>
    </row>
    <row r="7" spans="1:5" x14ac:dyDescent="0.25">
      <c r="A7" s="38" t="s">
        <v>24</v>
      </c>
      <c r="B7">
        <f t="shared" si="0"/>
        <v>3</v>
      </c>
      <c r="C7" t="str">
        <f t="shared" si="1"/>
        <v>12</v>
      </c>
      <c r="D7" t="str">
        <f t="shared" si="2"/>
        <v>20</v>
      </c>
      <c r="E7">
        <f t="shared" si="3"/>
        <v>740</v>
      </c>
    </row>
    <row r="8" spans="1:5" x14ac:dyDescent="0.25">
      <c r="A8" s="38" t="s">
        <v>25</v>
      </c>
      <c r="B8">
        <f t="shared" si="0"/>
        <v>2</v>
      </c>
      <c r="C8" t="str">
        <f t="shared" si="1"/>
        <v>7</v>
      </c>
      <c r="D8" t="str">
        <f t="shared" si="2"/>
        <v>15</v>
      </c>
      <c r="E8">
        <f t="shared" si="3"/>
        <v>435</v>
      </c>
    </row>
    <row r="9" spans="1:5" x14ac:dyDescent="0.25">
      <c r="A9" s="38" t="s">
        <v>26</v>
      </c>
      <c r="B9">
        <f t="shared" si="0"/>
        <v>2</v>
      </c>
      <c r="C9" t="str">
        <f t="shared" si="1"/>
        <v>7</v>
      </c>
      <c r="D9" t="str">
        <f t="shared" si="2"/>
        <v>01</v>
      </c>
      <c r="E9">
        <f t="shared" si="3"/>
        <v>421</v>
      </c>
    </row>
    <row r="10" spans="1:5" x14ac:dyDescent="0.25">
      <c r="A10" s="38" t="s">
        <v>27</v>
      </c>
      <c r="B10">
        <f t="shared" si="0"/>
        <v>2</v>
      </c>
      <c r="C10" t="str">
        <f t="shared" si="1"/>
        <v>8</v>
      </c>
      <c r="D10" t="str">
        <f t="shared" si="2"/>
        <v>34</v>
      </c>
      <c r="E10">
        <f t="shared" si="3"/>
        <v>514</v>
      </c>
    </row>
    <row r="11" spans="1:5" x14ac:dyDescent="0.25">
      <c r="A11" s="38" t="s">
        <v>28</v>
      </c>
      <c r="B11">
        <f t="shared" si="0"/>
        <v>3</v>
      </c>
      <c r="C11" t="str">
        <f t="shared" si="1"/>
        <v>13</v>
      </c>
      <c r="D11" t="str">
        <f t="shared" si="2"/>
        <v>30</v>
      </c>
      <c r="E11">
        <f t="shared" si="3"/>
        <v>810</v>
      </c>
    </row>
    <row r="12" spans="1:5" x14ac:dyDescent="0.25">
      <c r="A12" s="38" t="s">
        <v>29</v>
      </c>
      <c r="B12">
        <f t="shared" si="0"/>
        <v>2</v>
      </c>
      <c r="C12" t="str">
        <f t="shared" si="1"/>
        <v>0</v>
      </c>
      <c r="D12" t="str">
        <f t="shared" si="2"/>
        <v>28</v>
      </c>
      <c r="E12">
        <f t="shared" si="3"/>
        <v>28</v>
      </c>
    </row>
    <row r="13" spans="1:5" x14ac:dyDescent="0.25">
      <c r="A13" s="38" t="s">
        <v>30</v>
      </c>
      <c r="B13">
        <f t="shared" si="0"/>
        <v>2</v>
      </c>
      <c r="C13" t="str">
        <f t="shared" si="1"/>
        <v>7</v>
      </c>
      <c r="D13" t="str">
        <f t="shared" si="2"/>
        <v>24</v>
      </c>
      <c r="E13">
        <f t="shared" si="3"/>
        <v>444</v>
      </c>
    </row>
    <row r="14" spans="1:5" x14ac:dyDescent="0.25">
      <c r="A14" s="38" t="s">
        <v>18</v>
      </c>
      <c r="B14">
        <f t="shared" si="0"/>
        <v>2</v>
      </c>
      <c r="C14" t="str">
        <f t="shared" si="1"/>
        <v>9</v>
      </c>
      <c r="D14" t="str">
        <f t="shared" si="2"/>
        <v>37</v>
      </c>
      <c r="E14">
        <f t="shared" si="3"/>
        <v>577</v>
      </c>
    </row>
    <row r="15" spans="1:5" x14ac:dyDescent="0.25">
      <c r="A15" s="38" t="s">
        <v>31</v>
      </c>
      <c r="B15">
        <f t="shared" si="0"/>
        <v>2</v>
      </c>
      <c r="C15" t="str">
        <f t="shared" si="1"/>
        <v>6</v>
      </c>
      <c r="D15" t="str">
        <f t="shared" si="2"/>
        <v>15</v>
      </c>
      <c r="E15">
        <f t="shared" si="3"/>
        <v>375</v>
      </c>
    </row>
    <row r="16" spans="1:5" x14ac:dyDescent="0.25">
      <c r="A16" s="38" t="s">
        <v>32</v>
      </c>
      <c r="B16">
        <f t="shared" si="0"/>
        <v>2</v>
      </c>
      <c r="C16" t="str">
        <f t="shared" si="1"/>
        <v>8</v>
      </c>
      <c r="D16" t="str">
        <f t="shared" si="2"/>
        <v>18</v>
      </c>
      <c r="E16">
        <f t="shared" si="3"/>
        <v>498</v>
      </c>
    </row>
    <row r="17" spans="1:5" x14ac:dyDescent="0.25">
      <c r="A17" s="38" t="s">
        <v>33</v>
      </c>
      <c r="B17">
        <f t="shared" si="0"/>
        <v>2</v>
      </c>
      <c r="C17" t="str">
        <f t="shared" si="1"/>
        <v>4</v>
      </c>
      <c r="D17" t="str">
        <f t="shared" si="2"/>
        <v>15</v>
      </c>
      <c r="E17">
        <f t="shared" si="3"/>
        <v>255</v>
      </c>
    </row>
    <row r="18" spans="1:5" x14ac:dyDescent="0.25">
      <c r="A18" s="38" t="s">
        <v>34</v>
      </c>
      <c r="B18">
        <f t="shared" si="0"/>
        <v>2</v>
      </c>
      <c r="C18" t="str">
        <f t="shared" si="1"/>
        <v>5</v>
      </c>
      <c r="D18" t="str">
        <f t="shared" si="2"/>
        <v>43</v>
      </c>
      <c r="E18">
        <f t="shared" si="3"/>
        <v>343</v>
      </c>
    </row>
    <row r="19" spans="1:5" x14ac:dyDescent="0.25">
      <c r="A19" s="38" t="s">
        <v>35</v>
      </c>
      <c r="B19">
        <f t="shared" si="0"/>
        <v>2</v>
      </c>
      <c r="C19" t="str">
        <f t="shared" si="1"/>
        <v>3</v>
      </c>
      <c r="D19" t="str">
        <f t="shared" si="2"/>
        <v>09</v>
      </c>
      <c r="E19">
        <f t="shared" si="3"/>
        <v>189</v>
      </c>
    </row>
    <row r="20" spans="1:5" x14ac:dyDescent="0.25">
      <c r="A20" s="38" t="s">
        <v>36</v>
      </c>
      <c r="B20">
        <f t="shared" si="0"/>
        <v>2</v>
      </c>
      <c r="C20" t="str">
        <f t="shared" si="1"/>
        <v>4</v>
      </c>
      <c r="D20" t="str">
        <f t="shared" si="2"/>
        <v>46</v>
      </c>
      <c r="E20">
        <f t="shared" si="3"/>
        <v>286</v>
      </c>
    </row>
    <row r="21" spans="1:5" x14ac:dyDescent="0.25">
      <c r="A21" s="38" t="s">
        <v>37</v>
      </c>
      <c r="B21">
        <f t="shared" si="0"/>
        <v>2</v>
      </c>
      <c r="C21" t="str">
        <f t="shared" si="1"/>
        <v>7</v>
      </c>
      <c r="D21" t="str">
        <f t="shared" si="2"/>
        <v>27</v>
      </c>
      <c r="E21">
        <f t="shared" si="3"/>
        <v>447</v>
      </c>
    </row>
    <row r="22" spans="1:5" x14ac:dyDescent="0.25">
      <c r="A22" s="38" t="s">
        <v>38</v>
      </c>
      <c r="B22">
        <f t="shared" si="0"/>
        <v>2</v>
      </c>
      <c r="C22" t="str">
        <f t="shared" si="1"/>
        <v>4</v>
      </c>
      <c r="D22" t="str">
        <f t="shared" si="2"/>
        <v>38</v>
      </c>
      <c r="E22">
        <f t="shared" si="3"/>
        <v>278</v>
      </c>
    </row>
    <row r="23" spans="1:5" x14ac:dyDescent="0.25">
      <c r="A23" s="38" t="s">
        <v>39</v>
      </c>
      <c r="B23">
        <f t="shared" si="0"/>
        <v>2</v>
      </c>
      <c r="C23" t="str">
        <f t="shared" si="1"/>
        <v>4</v>
      </c>
      <c r="D23" t="str">
        <f t="shared" si="2"/>
        <v>06</v>
      </c>
      <c r="E23">
        <f t="shared" si="3"/>
        <v>246</v>
      </c>
    </row>
    <row r="24" spans="1:5" x14ac:dyDescent="0.25">
      <c r="A24" s="38" t="s">
        <v>40</v>
      </c>
      <c r="B24">
        <f t="shared" si="0"/>
        <v>2</v>
      </c>
      <c r="C24" t="str">
        <f t="shared" si="1"/>
        <v>5</v>
      </c>
      <c r="D24" t="str">
        <f t="shared" si="2"/>
        <v>59</v>
      </c>
      <c r="E24">
        <f t="shared" si="3"/>
        <v>359</v>
      </c>
    </row>
    <row r="25" spans="1:5" x14ac:dyDescent="0.25">
      <c r="A25" s="38" t="s">
        <v>41</v>
      </c>
      <c r="B25">
        <f t="shared" si="0"/>
        <v>2</v>
      </c>
      <c r="C25" t="str">
        <f t="shared" si="1"/>
        <v>9</v>
      </c>
      <c r="D25" t="str">
        <f t="shared" si="2"/>
        <v>17</v>
      </c>
      <c r="E25">
        <f t="shared" si="3"/>
        <v>557</v>
      </c>
    </row>
    <row r="26" spans="1:5" x14ac:dyDescent="0.25">
      <c r="A26" s="38" t="s">
        <v>42</v>
      </c>
      <c r="B26">
        <f t="shared" si="0"/>
        <v>2</v>
      </c>
      <c r="C26" t="str">
        <f t="shared" si="1"/>
        <v>7</v>
      </c>
      <c r="D26" t="str">
        <f t="shared" si="2"/>
        <v>17</v>
      </c>
      <c r="E26">
        <f t="shared" si="3"/>
        <v>437</v>
      </c>
    </row>
    <row r="27" spans="1:5" x14ac:dyDescent="0.25">
      <c r="A27" s="38" t="s">
        <v>43</v>
      </c>
      <c r="B27">
        <f t="shared" si="0"/>
        <v>2</v>
      </c>
      <c r="C27" t="str">
        <f t="shared" si="1"/>
        <v>9</v>
      </c>
      <c r="D27" t="str">
        <f t="shared" si="2"/>
        <v>23</v>
      </c>
      <c r="E27">
        <f t="shared" si="3"/>
        <v>563</v>
      </c>
    </row>
    <row r="28" spans="1:5" x14ac:dyDescent="0.25">
      <c r="A28" s="38" t="s">
        <v>35</v>
      </c>
      <c r="B28">
        <f t="shared" si="0"/>
        <v>2</v>
      </c>
      <c r="C28" t="str">
        <f t="shared" si="1"/>
        <v>3</v>
      </c>
      <c r="D28" t="str">
        <f t="shared" si="2"/>
        <v>09</v>
      </c>
      <c r="E28">
        <f t="shared" si="3"/>
        <v>189</v>
      </c>
    </row>
    <row r="29" spans="1:5" x14ac:dyDescent="0.25">
      <c r="A29" s="38" t="s">
        <v>44</v>
      </c>
      <c r="B29">
        <f t="shared" si="0"/>
        <v>3</v>
      </c>
      <c r="C29" t="str">
        <f t="shared" si="1"/>
        <v>18</v>
      </c>
      <c r="D29" t="str">
        <f t="shared" si="2"/>
        <v>55</v>
      </c>
      <c r="E29">
        <f t="shared" si="3"/>
        <v>1135</v>
      </c>
    </row>
    <row r="30" spans="1:5" x14ac:dyDescent="0.25">
      <c r="A30" s="38" t="s">
        <v>45</v>
      </c>
      <c r="B30">
        <f t="shared" si="0"/>
        <v>3</v>
      </c>
      <c r="C30" t="str">
        <f t="shared" si="1"/>
        <v>10</v>
      </c>
      <c r="D30" t="str">
        <f t="shared" si="2"/>
        <v>39</v>
      </c>
      <c r="E30">
        <f t="shared" si="3"/>
        <v>639</v>
      </c>
    </row>
    <row r="31" spans="1:5" x14ac:dyDescent="0.25">
      <c r="A31" s="38" t="s">
        <v>46</v>
      </c>
      <c r="B31">
        <f t="shared" si="0"/>
        <v>2</v>
      </c>
      <c r="C31" t="str">
        <f t="shared" si="1"/>
        <v>9</v>
      </c>
      <c r="D31" t="str">
        <f t="shared" si="2"/>
        <v>31</v>
      </c>
      <c r="E31">
        <f t="shared" si="3"/>
        <v>571</v>
      </c>
    </row>
    <row r="32" spans="1:5" x14ac:dyDescent="0.25">
      <c r="A32" s="38" t="s">
        <v>47</v>
      </c>
      <c r="B32">
        <f t="shared" si="0"/>
        <v>3</v>
      </c>
      <c r="C32" t="str">
        <f t="shared" si="1"/>
        <v>22</v>
      </c>
      <c r="D32" t="str">
        <f t="shared" si="2"/>
        <v>04</v>
      </c>
      <c r="E32">
        <f t="shared" si="3"/>
        <v>1324</v>
      </c>
    </row>
    <row r="33" spans="1:5" x14ac:dyDescent="0.25">
      <c r="A33" s="38" t="s">
        <v>48</v>
      </c>
      <c r="B33">
        <f t="shared" si="0"/>
        <v>3</v>
      </c>
      <c r="C33" t="str">
        <f t="shared" si="1"/>
        <v>20</v>
      </c>
      <c r="D33" t="str">
        <f t="shared" si="2"/>
        <v>26</v>
      </c>
      <c r="E33">
        <f t="shared" si="3"/>
        <v>1226</v>
      </c>
    </row>
    <row r="34" spans="1:5" x14ac:dyDescent="0.25">
      <c r="A34" s="38" t="s">
        <v>49</v>
      </c>
      <c r="B34">
        <f t="shared" si="0"/>
        <v>2</v>
      </c>
      <c r="C34" t="str">
        <f t="shared" si="1"/>
        <v>9</v>
      </c>
      <c r="D34" t="str">
        <f t="shared" si="2"/>
        <v>51</v>
      </c>
      <c r="E34">
        <f t="shared" si="3"/>
        <v>591</v>
      </c>
    </row>
    <row r="35" spans="1:5" x14ac:dyDescent="0.25">
      <c r="A35" s="38" t="s">
        <v>50</v>
      </c>
      <c r="B35">
        <f t="shared" si="0"/>
        <v>2</v>
      </c>
      <c r="C35" t="str">
        <f t="shared" si="1"/>
        <v>5</v>
      </c>
      <c r="D35" t="str">
        <f t="shared" si="2"/>
        <v>45</v>
      </c>
      <c r="E35">
        <f t="shared" si="3"/>
        <v>345</v>
      </c>
    </row>
    <row r="36" spans="1:5" x14ac:dyDescent="0.25">
      <c r="A36" s="38" t="s">
        <v>31</v>
      </c>
      <c r="B36">
        <f t="shared" si="0"/>
        <v>2</v>
      </c>
      <c r="C36" t="str">
        <f t="shared" si="1"/>
        <v>6</v>
      </c>
      <c r="D36" t="str">
        <f t="shared" si="2"/>
        <v>15</v>
      </c>
      <c r="E36">
        <f t="shared" si="3"/>
        <v>375</v>
      </c>
    </row>
    <row r="37" spans="1:5" x14ac:dyDescent="0.25">
      <c r="A37" s="38" t="s">
        <v>51</v>
      </c>
      <c r="B37">
        <f t="shared" si="0"/>
        <v>2</v>
      </c>
      <c r="C37" t="str">
        <f t="shared" si="1"/>
        <v>2</v>
      </c>
      <c r="D37" t="str">
        <f t="shared" si="2"/>
        <v>18</v>
      </c>
      <c r="E37">
        <f t="shared" si="3"/>
        <v>138</v>
      </c>
    </row>
    <row r="38" spans="1:5" x14ac:dyDescent="0.25">
      <c r="A38" s="38" t="s">
        <v>52</v>
      </c>
      <c r="B38">
        <f t="shared" si="0"/>
        <v>2</v>
      </c>
      <c r="C38" t="str">
        <f t="shared" si="1"/>
        <v>5</v>
      </c>
      <c r="D38" t="str">
        <f t="shared" si="2"/>
        <v>52</v>
      </c>
      <c r="E38">
        <f t="shared" si="3"/>
        <v>352</v>
      </c>
    </row>
    <row r="39" spans="1:5" x14ac:dyDescent="0.25">
      <c r="A39" s="38" t="s">
        <v>53</v>
      </c>
      <c r="B39">
        <f t="shared" si="0"/>
        <v>2</v>
      </c>
      <c r="C39" t="str">
        <f t="shared" si="1"/>
        <v>6</v>
      </c>
      <c r="D39" t="str">
        <f t="shared" si="2"/>
        <v>30</v>
      </c>
      <c r="E39">
        <f t="shared" si="3"/>
        <v>390</v>
      </c>
    </row>
    <row r="40" spans="1:5" x14ac:dyDescent="0.25">
      <c r="A40" s="38" t="s">
        <v>54</v>
      </c>
      <c r="B40">
        <f t="shared" si="0"/>
        <v>2</v>
      </c>
      <c r="C40" t="str">
        <f t="shared" si="1"/>
        <v>6</v>
      </c>
      <c r="D40" t="str">
        <f t="shared" si="2"/>
        <v>41</v>
      </c>
      <c r="E40">
        <f t="shared" si="3"/>
        <v>401</v>
      </c>
    </row>
    <row r="41" spans="1:5" x14ac:dyDescent="0.25">
      <c r="A41" s="38" t="s">
        <v>55</v>
      </c>
      <c r="B41">
        <f t="shared" si="0"/>
        <v>2</v>
      </c>
      <c r="C41" t="str">
        <f t="shared" si="1"/>
        <v>8</v>
      </c>
      <c r="D41" t="str">
        <f t="shared" si="2"/>
        <v>38</v>
      </c>
      <c r="E41">
        <f t="shared" si="3"/>
        <v>518</v>
      </c>
    </row>
    <row r="42" spans="1:5" x14ac:dyDescent="0.25">
      <c r="A42" s="38" t="s">
        <v>56</v>
      </c>
      <c r="B42">
        <f t="shared" si="0"/>
        <v>2</v>
      </c>
      <c r="C42" t="str">
        <f t="shared" si="1"/>
        <v>7</v>
      </c>
      <c r="D42" t="str">
        <f t="shared" si="2"/>
        <v>25</v>
      </c>
      <c r="E42">
        <f t="shared" si="3"/>
        <v>445</v>
      </c>
    </row>
    <row r="43" spans="1:5" x14ac:dyDescent="0.25">
      <c r="A43" s="38" t="s">
        <v>57</v>
      </c>
      <c r="B43">
        <f t="shared" si="0"/>
        <v>2</v>
      </c>
      <c r="C43" t="str">
        <f t="shared" si="1"/>
        <v>7</v>
      </c>
      <c r="D43" t="str">
        <f t="shared" si="2"/>
        <v>50</v>
      </c>
      <c r="E43">
        <f t="shared" si="3"/>
        <v>470</v>
      </c>
    </row>
    <row r="44" spans="1:5" x14ac:dyDescent="0.25">
      <c r="A44" s="38" t="s">
        <v>56</v>
      </c>
      <c r="B44">
        <f t="shared" si="0"/>
        <v>2</v>
      </c>
      <c r="C44" t="str">
        <f t="shared" si="1"/>
        <v>7</v>
      </c>
      <c r="D44" t="str">
        <f t="shared" si="2"/>
        <v>25</v>
      </c>
      <c r="E44">
        <f t="shared" si="3"/>
        <v>445</v>
      </c>
    </row>
    <row r="45" spans="1:5" x14ac:dyDescent="0.25">
      <c r="A45" s="38" t="s">
        <v>58</v>
      </c>
      <c r="B45">
        <f t="shared" si="0"/>
        <v>2</v>
      </c>
      <c r="C45" t="str">
        <f t="shared" si="1"/>
        <v>9</v>
      </c>
      <c r="D45" t="str">
        <f t="shared" si="2"/>
        <v>39</v>
      </c>
      <c r="E45">
        <f t="shared" si="3"/>
        <v>579</v>
      </c>
    </row>
    <row r="46" spans="1:5" x14ac:dyDescent="0.25">
      <c r="A46" s="38" t="s">
        <v>59</v>
      </c>
      <c r="B46">
        <f t="shared" si="0"/>
        <v>3</v>
      </c>
      <c r="C46" t="str">
        <f t="shared" si="1"/>
        <v>10</v>
      </c>
      <c r="D46" t="str">
        <f t="shared" si="2"/>
        <v>26</v>
      </c>
      <c r="E46">
        <f t="shared" si="3"/>
        <v>626</v>
      </c>
    </row>
    <row r="47" spans="1:5" x14ac:dyDescent="0.25">
      <c r="A47" s="38" t="s">
        <v>60</v>
      </c>
      <c r="B47">
        <f t="shared" si="0"/>
        <v>2</v>
      </c>
      <c r="C47" t="str">
        <f t="shared" si="1"/>
        <v>9</v>
      </c>
      <c r="D47" t="str">
        <f t="shared" si="2"/>
        <v>16</v>
      </c>
      <c r="E47">
        <f t="shared" si="3"/>
        <v>556</v>
      </c>
    </row>
    <row r="48" spans="1:5" x14ac:dyDescent="0.25">
      <c r="A48" s="38" t="s">
        <v>61</v>
      </c>
      <c r="B48">
        <f t="shared" si="0"/>
        <v>3</v>
      </c>
      <c r="C48" t="str">
        <f t="shared" si="1"/>
        <v>10</v>
      </c>
      <c r="D48" t="str">
        <f t="shared" si="2"/>
        <v>06</v>
      </c>
      <c r="E48">
        <f t="shared" si="3"/>
        <v>606</v>
      </c>
    </row>
    <row r="49" spans="1:5" x14ac:dyDescent="0.25">
      <c r="A49" s="38" t="s">
        <v>42</v>
      </c>
      <c r="B49">
        <f t="shared" si="0"/>
        <v>2</v>
      </c>
      <c r="C49" t="str">
        <f t="shared" si="1"/>
        <v>7</v>
      </c>
      <c r="D49" t="str">
        <f t="shared" si="2"/>
        <v>17</v>
      </c>
      <c r="E49">
        <f t="shared" si="3"/>
        <v>437</v>
      </c>
    </row>
    <row r="50" spans="1:5" x14ac:dyDescent="0.25">
      <c r="A50" s="38" t="s">
        <v>62</v>
      </c>
      <c r="B50">
        <f t="shared" si="0"/>
        <v>2</v>
      </c>
      <c r="C50" t="str">
        <f t="shared" si="1"/>
        <v>5</v>
      </c>
      <c r="D50" t="str">
        <f t="shared" si="2"/>
        <v>36</v>
      </c>
      <c r="E50">
        <f t="shared" si="3"/>
        <v>336</v>
      </c>
    </row>
    <row r="51" spans="1:5" x14ac:dyDescent="0.25">
      <c r="A51" s="38" t="s">
        <v>63</v>
      </c>
      <c r="B51">
        <f t="shared" si="0"/>
        <v>2</v>
      </c>
      <c r="C51" t="str">
        <f t="shared" si="1"/>
        <v>8</v>
      </c>
      <c r="D51" t="str">
        <f t="shared" si="2"/>
        <v>56</v>
      </c>
      <c r="E51">
        <f t="shared" si="3"/>
        <v>536</v>
      </c>
    </row>
    <row r="52" spans="1:5" x14ac:dyDescent="0.25">
      <c r="A52" s="38" t="s">
        <v>64</v>
      </c>
      <c r="B52">
        <f t="shared" si="0"/>
        <v>2</v>
      </c>
      <c r="C52" t="str">
        <f t="shared" si="1"/>
        <v>7</v>
      </c>
      <c r="D52" t="str">
        <f t="shared" si="2"/>
        <v>13</v>
      </c>
      <c r="E52">
        <f t="shared" si="3"/>
        <v>433</v>
      </c>
    </row>
    <row r="53" spans="1:5" x14ac:dyDescent="0.25">
      <c r="A53" s="38" t="s">
        <v>65</v>
      </c>
      <c r="B53">
        <f t="shared" si="0"/>
        <v>2</v>
      </c>
      <c r="C53" t="str">
        <f t="shared" si="1"/>
        <v>4</v>
      </c>
      <c r="D53" t="str">
        <f t="shared" si="2"/>
        <v>59</v>
      </c>
      <c r="E53">
        <f t="shared" si="3"/>
        <v>299</v>
      </c>
    </row>
    <row r="54" spans="1:5" x14ac:dyDescent="0.25">
      <c r="A54" s="38" t="s">
        <v>66</v>
      </c>
      <c r="B54">
        <f t="shared" si="0"/>
        <v>2</v>
      </c>
      <c r="C54" t="str">
        <f t="shared" si="1"/>
        <v>9</v>
      </c>
      <c r="D54" t="str">
        <f t="shared" si="2"/>
        <v>44</v>
      </c>
      <c r="E54">
        <f t="shared" si="3"/>
        <v>584</v>
      </c>
    </row>
    <row r="55" spans="1:5" x14ac:dyDescent="0.25">
      <c r="A55" s="38" t="s">
        <v>23</v>
      </c>
      <c r="B55">
        <f t="shared" si="0"/>
        <v>3</v>
      </c>
      <c r="C55" t="str">
        <f t="shared" si="1"/>
        <v>10</v>
      </c>
      <c r="D55" t="str">
        <f t="shared" si="2"/>
        <v>20</v>
      </c>
      <c r="E55">
        <f t="shared" si="3"/>
        <v>620</v>
      </c>
    </row>
    <row r="56" spans="1:5" x14ac:dyDescent="0.25">
      <c r="A56" s="38" t="s">
        <v>67</v>
      </c>
      <c r="B56">
        <f t="shared" si="0"/>
        <v>2</v>
      </c>
      <c r="C56" t="str">
        <f t="shared" si="1"/>
        <v>7</v>
      </c>
      <c r="D56" t="str">
        <f t="shared" si="2"/>
        <v>55</v>
      </c>
      <c r="E56">
        <f t="shared" si="3"/>
        <v>475</v>
      </c>
    </row>
    <row r="57" spans="1:5" x14ac:dyDescent="0.25">
      <c r="A57" s="38" t="s">
        <v>27</v>
      </c>
      <c r="B57">
        <f t="shared" si="0"/>
        <v>2</v>
      </c>
      <c r="C57" t="str">
        <f t="shared" si="1"/>
        <v>8</v>
      </c>
      <c r="D57" t="str">
        <f t="shared" si="2"/>
        <v>34</v>
      </c>
      <c r="E57">
        <f t="shared" si="3"/>
        <v>514</v>
      </c>
    </row>
    <row r="58" spans="1:5" x14ac:dyDescent="0.25">
      <c r="A58" s="38" t="s">
        <v>68</v>
      </c>
      <c r="B58">
        <f t="shared" si="0"/>
        <v>2</v>
      </c>
      <c r="C58" t="str">
        <f t="shared" si="1"/>
        <v>5</v>
      </c>
      <c r="D58" t="str">
        <f t="shared" si="2"/>
        <v>38</v>
      </c>
      <c r="E58">
        <f t="shared" si="3"/>
        <v>338</v>
      </c>
    </row>
    <row r="59" spans="1:5" x14ac:dyDescent="0.25">
      <c r="A59" s="38" t="s">
        <v>69</v>
      </c>
      <c r="B59">
        <f t="shared" si="0"/>
        <v>2</v>
      </c>
      <c r="C59" t="str">
        <f t="shared" si="1"/>
        <v>6</v>
      </c>
      <c r="D59" t="str">
        <f t="shared" si="2"/>
        <v>08</v>
      </c>
      <c r="E59">
        <f t="shared" si="3"/>
        <v>368</v>
      </c>
    </row>
    <row r="60" spans="1:5" x14ac:dyDescent="0.25">
      <c r="A60" s="38" t="s">
        <v>70</v>
      </c>
      <c r="B60">
        <f t="shared" si="0"/>
        <v>2</v>
      </c>
      <c r="C60" t="str">
        <f t="shared" si="1"/>
        <v>6</v>
      </c>
      <c r="D60" t="str">
        <f t="shared" si="2"/>
        <v>40</v>
      </c>
      <c r="E60">
        <f t="shared" si="3"/>
        <v>400</v>
      </c>
    </row>
    <row r="61" spans="1:5" x14ac:dyDescent="0.25">
      <c r="A61" s="38" t="s">
        <v>71</v>
      </c>
      <c r="B61">
        <f t="shared" si="0"/>
        <v>2</v>
      </c>
      <c r="C61" t="str">
        <f t="shared" si="1"/>
        <v>5</v>
      </c>
      <c r="D61" t="str">
        <f t="shared" si="2"/>
        <v>35</v>
      </c>
      <c r="E61">
        <f t="shared" si="3"/>
        <v>335</v>
      </c>
    </row>
    <row r="62" spans="1:5" x14ac:dyDescent="0.25">
      <c r="A62" s="38" t="s">
        <v>72</v>
      </c>
      <c r="B62">
        <f t="shared" si="0"/>
        <v>2</v>
      </c>
      <c r="C62" t="str">
        <f t="shared" si="1"/>
        <v>6</v>
      </c>
      <c r="D62" t="str">
        <f t="shared" si="2"/>
        <v>25</v>
      </c>
      <c r="E62">
        <f t="shared" si="3"/>
        <v>385</v>
      </c>
    </row>
    <row r="63" spans="1:5" x14ac:dyDescent="0.25">
      <c r="A63" s="38" t="s">
        <v>73</v>
      </c>
      <c r="B63">
        <f t="shared" si="0"/>
        <v>2</v>
      </c>
      <c r="C63" t="str">
        <f t="shared" si="1"/>
        <v>6</v>
      </c>
      <c r="D63" t="str">
        <f t="shared" si="2"/>
        <v>26</v>
      </c>
      <c r="E63">
        <f t="shared" si="3"/>
        <v>386</v>
      </c>
    </row>
    <row r="64" spans="1:5" x14ac:dyDescent="0.25">
      <c r="A64" s="38" t="s">
        <v>74</v>
      </c>
      <c r="B64">
        <f t="shared" si="0"/>
        <v>2</v>
      </c>
      <c r="C64" t="str">
        <f t="shared" si="1"/>
        <v>4</v>
      </c>
      <c r="D64" t="str">
        <f t="shared" si="2"/>
        <v>33</v>
      </c>
      <c r="E64">
        <f t="shared" si="3"/>
        <v>273</v>
      </c>
    </row>
    <row r="65" spans="1:5" x14ac:dyDescent="0.25">
      <c r="A65" s="38" t="s">
        <v>75</v>
      </c>
      <c r="B65">
        <f t="shared" si="0"/>
        <v>2</v>
      </c>
      <c r="C65" t="str">
        <f t="shared" si="1"/>
        <v>9</v>
      </c>
      <c r="D65" t="str">
        <f t="shared" si="2"/>
        <v>18</v>
      </c>
      <c r="E65">
        <f t="shared" si="3"/>
        <v>558</v>
      </c>
    </row>
    <row r="66" spans="1:5" x14ac:dyDescent="0.25">
      <c r="A66" s="38" t="s">
        <v>76</v>
      </c>
      <c r="B66">
        <f t="shared" ref="B66:B101" si="4">SEARCH(":",A66)</f>
        <v>2</v>
      </c>
      <c r="C66" t="str">
        <f t="shared" ref="C66:C101" si="5">LEFT(A66,B66-1)</f>
        <v>7</v>
      </c>
      <c r="D66" t="str">
        <f t="shared" ref="D66:D101" si="6">RIGHT(A66,2)</f>
        <v>41</v>
      </c>
      <c r="E66">
        <f t="shared" ref="E66:E101" si="7">C66*60+D66</f>
        <v>461</v>
      </c>
    </row>
    <row r="67" spans="1:5" x14ac:dyDescent="0.25">
      <c r="A67" s="38" t="s">
        <v>77</v>
      </c>
      <c r="B67">
        <f t="shared" si="4"/>
        <v>2</v>
      </c>
      <c r="C67" t="str">
        <f t="shared" si="5"/>
        <v>0</v>
      </c>
      <c r="D67" t="str">
        <f t="shared" si="6"/>
        <v>06</v>
      </c>
      <c r="E67">
        <f t="shared" si="7"/>
        <v>6</v>
      </c>
    </row>
    <row r="68" spans="1:5" x14ac:dyDescent="0.25">
      <c r="A68" s="38" t="s">
        <v>78</v>
      </c>
      <c r="B68">
        <f t="shared" si="4"/>
        <v>2</v>
      </c>
      <c r="C68" t="str">
        <f t="shared" si="5"/>
        <v>6</v>
      </c>
      <c r="D68" t="str">
        <f t="shared" si="6"/>
        <v>22</v>
      </c>
      <c r="E68">
        <f t="shared" si="7"/>
        <v>382</v>
      </c>
    </row>
    <row r="69" spans="1:5" x14ac:dyDescent="0.25">
      <c r="A69" s="38" t="s">
        <v>79</v>
      </c>
      <c r="B69">
        <f t="shared" si="4"/>
        <v>2</v>
      </c>
      <c r="C69" t="str">
        <f t="shared" si="5"/>
        <v>5</v>
      </c>
      <c r="D69" t="str">
        <f t="shared" si="6"/>
        <v>46</v>
      </c>
      <c r="E69">
        <f t="shared" si="7"/>
        <v>346</v>
      </c>
    </row>
    <row r="70" spans="1:5" x14ac:dyDescent="0.25">
      <c r="A70" s="38" t="s">
        <v>80</v>
      </c>
      <c r="B70">
        <f t="shared" si="4"/>
        <v>2</v>
      </c>
      <c r="C70" t="str">
        <f t="shared" si="5"/>
        <v>1</v>
      </c>
      <c r="D70" t="str">
        <f t="shared" si="6"/>
        <v>01</v>
      </c>
      <c r="E70">
        <f t="shared" si="7"/>
        <v>61</v>
      </c>
    </row>
    <row r="71" spans="1:5" x14ac:dyDescent="0.25">
      <c r="A71" s="38" t="s">
        <v>81</v>
      </c>
      <c r="B71">
        <f t="shared" si="4"/>
        <v>2</v>
      </c>
      <c r="C71" t="str">
        <f t="shared" si="5"/>
        <v>1</v>
      </c>
      <c r="D71" t="str">
        <f t="shared" si="6"/>
        <v>35</v>
      </c>
      <c r="E71">
        <f t="shared" si="7"/>
        <v>95</v>
      </c>
    </row>
    <row r="72" spans="1:5" x14ac:dyDescent="0.25">
      <c r="A72" s="38" t="s">
        <v>82</v>
      </c>
      <c r="B72">
        <f t="shared" si="4"/>
        <v>2</v>
      </c>
      <c r="C72" t="str">
        <f t="shared" si="5"/>
        <v>2</v>
      </c>
      <c r="D72" t="str">
        <f t="shared" si="6"/>
        <v>02</v>
      </c>
      <c r="E72">
        <f t="shared" si="7"/>
        <v>122</v>
      </c>
    </row>
    <row r="73" spans="1:5" x14ac:dyDescent="0.25">
      <c r="A73" s="38" t="s">
        <v>83</v>
      </c>
      <c r="B73">
        <f t="shared" si="4"/>
        <v>2</v>
      </c>
      <c r="C73" t="str">
        <f t="shared" si="5"/>
        <v>1</v>
      </c>
      <c r="D73" t="str">
        <f t="shared" si="6"/>
        <v>26</v>
      </c>
      <c r="E73">
        <f t="shared" si="7"/>
        <v>86</v>
      </c>
    </row>
    <row r="74" spans="1:5" x14ac:dyDescent="0.25">
      <c r="A74" s="38" t="s">
        <v>84</v>
      </c>
      <c r="B74">
        <f t="shared" si="4"/>
        <v>2</v>
      </c>
      <c r="C74" t="str">
        <f t="shared" si="5"/>
        <v>1</v>
      </c>
      <c r="D74" t="str">
        <f t="shared" si="6"/>
        <v>37</v>
      </c>
      <c r="E74">
        <f t="shared" si="7"/>
        <v>97</v>
      </c>
    </row>
    <row r="75" spans="1:5" x14ac:dyDescent="0.25">
      <c r="A75" s="38" t="s">
        <v>85</v>
      </c>
      <c r="B75">
        <f t="shared" si="4"/>
        <v>2</v>
      </c>
      <c r="C75" t="str">
        <f t="shared" si="5"/>
        <v>4</v>
      </c>
      <c r="D75" t="str">
        <f t="shared" si="6"/>
        <v>20</v>
      </c>
      <c r="E75">
        <f t="shared" si="7"/>
        <v>260</v>
      </c>
    </row>
    <row r="76" spans="1:5" x14ac:dyDescent="0.25">
      <c r="A76" s="38" t="s">
        <v>86</v>
      </c>
      <c r="B76">
        <f t="shared" si="4"/>
        <v>2</v>
      </c>
      <c r="C76" t="str">
        <f t="shared" si="5"/>
        <v>1</v>
      </c>
      <c r="D76" t="str">
        <f t="shared" si="6"/>
        <v>31</v>
      </c>
      <c r="E76">
        <f t="shared" si="7"/>
        <v>91</v>
      </c>
    </row>
    <row r="77" spans="1:5" x14ac:dyDescent="0.25">
      <c r="A77" s="38" t="s">
        <v>87</v>
      </c>
      <c r="B77">
        <f t="shared" si="4"/>
        <v>2</v>
      </c>
      <c r="C77" t="str">
        <f t="shared" si="5"/>
        <v>1</v>
      </c>
      <c r="D77" t="str">
        <f t="shared" si="6"/>
        <v>23</v>
      </c>
      <c r="E77">
        <f t="shared" si="7"/>
        <v>83</v>
      </c>
    </row>
    <row r="78" spans="1:5" x14ac:dyDescent="0.25">
      <c r="A78" s="38" t="s">
        <v>88</v>
      </c>
      <c r="B78">
        <f t="shared" si="4"/>
        <v>2</v>
      </c>
      <c r="C78" t="str">
        <f t="shared" si="5"/>
        <v>0</v>
      </c>
      <c r="D78" t="str">
        <f t="shared" si="6"/>
        <v>46</v>
      </c>
      <c r="E78">
        <f t="shared" si="7"/>
        <v>46</v>
      </c>
    </row>
    <row r="79" spans="1:5" x14ac:dyDescent="0.25">
      <c r="A79" s="38" t="s">
        <v>89</v>
      </c>
      <c r="B79">
        <f t="shared" si="4"/>
        <v>2</v>
      </c>
      <c r="C79" t="str">
        <f t="shared" si="5"/>
        <v>2</v>
      </c>
      <c r="D79" t="str">
        <f t="shared" si="6"/>
        <v>32</v>
      </c>
      <c r="E79">
        <f t="shared" si="7"/>
        <v>152</v>
      </c>
    </row>
    <row r="80" spans="1:5" x14ac:dyDescent="0.25">
      <c r="A80" s="38" t="s">
        <v>86</v>
      </c>
      <c r="B80">
        <f t="shared" si="4"/>
        <v>2</v>
      </c>
      <c r="C80" t="str">
        <f t="shared" si="5"/>
        <v>1</v>
      </c>
      <c r="D80" t="str">
        <f t="shared" si="6"/>
        <v>31</v>
      </c>
      <c r="E80">
        <f t="shared" si="7"/>
        <v>91</v>
      </c>
    </row>
    <row r="81" spans="1:5" x14ac:dyDescent="0.25">
      <c r="A81" s="38" t="s">
        <v>90</v>
      </c>
      <c r="B81">
        <f t="shared" si="4"/>
        <v>2</v>
      </c>
      <c r="C81" t="str">
        <f t="shared" si="5"/>
        <v>1</v>
      </c>
      <c r="D81" t="str">
        <f t="shared" si="6"/>
        <v>08</v>
      </c>
      <c r="E81">
        <f t="shared" si="7"/>
        <v>68</v>
      </c>
    </row>
    <row r="82" spans="1:5" x14ac:dyDescent="0.25">
      <c r="A82" s="38" t="s">
        <v>91</v>
      </c>
      <c r="B82">
        <f t="shared" si="4"/>
        <v>2</v>
      </c>
      <c r="C82" t="str">
        <f t="shared" si="5"/>
        <v>2</v>
      </c>
      <c r="D82" t="str">
        <f t="shared" si="6"/>
        <v>35</v>
      </c>
      <c r="E82">
        <f t="shared" si="7"/>
        <v>155</v>
      </c>
    </row>
    <row r="83" spans="1:5" x14ac:dyDescent="0.25">
      <c r="A83" s="38" t="s">
        <v>92</v>
      </c>
      <c r="B83">
        <f t="shared" si="4"/>
        <v>2</v>
      </c>
      <c r="C83" t="str">
        <f t="shared" si="5"/>
        <v>1</v>
      </c>
      <c r="D83" t="str">
        <f t="shared" si="6"/>
        <v>13</v>
      </c>
      <c r="E83">
        <f t="shared" si="7"/>
        <v>73</v>
      </c>
    </row>
    <row r="84" spans="1:5" x14ac:dyDescent="0.25">
      <c r="A84" s="38" t="s">
        <v>93</v>
      </c>
      <c r="B84">
        <f t="shared" si="4"/>
        <v>2</v>
      </c>
      <c r="C84" t="str">
        <f t="shared" si="5"/>
        <v>0</v>
      </c>
      <c r="D84" t="str">
        <f t="shared" si="6"/>
        <v>52</v>
      </c>
      <c r="E84">
        <f t="shared" si="7"/>
        <v>52</v>
      </c>
    </row>
    <row r="85" spans="1:5" x14ac:dyDescent="0.25">
      <c r="A85" s="38" t="s">
        <v>94</v>
      </c>
      <c r="B85">
        <f t="shared" si="4"/>
        <v>2</v>
      </c>
      <c r="C85" t="str">
        <f t="shared" si="5"/>
        <v>0</v>
      </c>
      <c r="D85" t="str">
        <f t="shared" si="6"/>
        <v>50</v>
      </c>
      <c r="E85">
        <f t="shared" si="7"/>
        <v>50</v>
      </c>
    </row>
    <row r="86" spans="1:5" x14ac:dyDescent="0.25">
      <c r="A86" s="38" t="s">
        <v>95</v>
      </c>
      <c r="B86">
        <f t="shared" si="4"/>
        <v>2</v>
      </c>
      <c r="C86" t="str">
        <f t="shared" si="5"/>
        <v>8</v>
      </c>
      <c r="D86" t="str">
        <f t="shared" si="6"/>
        <v>33</v>
      </c>
      <c r="E86">
        <f t="shared" si="7"/>
        <v>513</v>
      </c>
    </row>
    <row r="87" spans="1:5" x14ac:dyDescent="0.25">
      <c r="A87" s="38" t="s">
        <v>96</v>
      </c>
      <c r="B87">
        <f t="shared" si="4"/>
        <v>2</v>
      </c>
      <c r="C87" t="str">
        <f t="shared" si="5"/>
        <v>0</v>
      </c>
      <c r="D87" t="str">
        <f t="shared" si="6"/>
        <v>38</v>
      </c>
      <c r="E87">
        <f t="shared" si="7"/>
        <v>38</v>
      </c>
    </row>
    <row r="88" spans="1:5" x14ac:dyDescent="0.25">
      <c r="A88" s="38" t="s">
        <v>64</v>
      </c>
      <c r="B88">
        <f t="shared" si="4"/>
        <v>2</v>
      </c>
      <c r="C88" t="str">
        <f t="shared" si="5"/>
        <v>7</v>
      </c>
      <c r="D88" t="str">
        <f t="shared" si="6"/>
        <v>13</v>
      </c>
      <c r="E88">
        <f t="shared" si="7"/>
        <v>433</v>
      </c>
    </row>
    <row r="89" spans="1:5" x14ac:dyDescent="0.25">
      <c r="A89" s="38" t="s">
        <v>58</v>
      </c>
      <c r="B89">
        <f t="shared" si="4"/>
        <v>2</v>
      </c>
      <c r="C89" t="str">
        <f t="shared" si="5"/>
        <v>9</v>
      </c>
      <c r="D89" t="str">
        <f t="shared" si="6"/>
        <v>39</v>
      </c>
      <c r="E89">
        <f t="shared" si="7"/>
        <v>579</v>
      </c>
    </row>
    <row r="90" spans="1:5" x14ac:dyDescent="0.25">
      <c r="A90" s="38" t="s">
        <v>97</v>
      </c>
      <c r="B90">
        <f t="shared" si="4"/>
        <v>2</v>
      </c>
      <c r="C90" t="str">
        <f t="shared" si="5"/>
        <v>6</v>
      </c>
      <c r="D90" t="str">
        <f t="shared" si="6"/>
        <v>13</v>
      </c>
      <c r="E90">
        <f t="shared" si="7"/>
        <v>373</v>
      </c>
    </row>
    <row r="91" spans="1:5" x14ac:dyDescent="0.25">
      <c r="A91" s="38" t="s">
        <v>98</v>
      </c>
      <c r="B91">
        <f t="shared" si="4"/>
        <v>2</v>
      </c>
      <c r="C91" t="str">
        <f t="shared" si="5"/>
        <v>4</v>
      </c>
      <c r="D91" t="str">
        <f t="shared" si="6"/>
        <v>34</v>
      </c>
      <c r="E91">
        <f t="shared" si="7"/>
        <v>274</v>
      </c>
    </row>
    <row r="92" spans="1:5" x14ac:dyDescent="0.25">
      <c r="A92" s="38" t="s">
        <v>99</v>
      </c>
      <c r="B92">
        <f t="shared" si="4"/>
        <v>2</v>
      </c>
      <c r="C92" t="str">
        <f t="shared" si="5"/>
        <v>5</v>
      </c>
      <c r="D92" t="str">
        <f t="shared" si="6"/>
        <v>29</v>
      </c>
      <c r="E92">
        <f t="shared" si="7"/>
        <v>329</v>
      </c>
    </row>
    <row r="93" spans="1:5" x14ac:dyDescent="0.25">
      <c r="A93" s="38" t="s">
        <v>100</v>
      </c>
      <c r="B93">
        <f t="shared" si="4"/>
        <v>2</v>
      </c>
      <c r="C93" t="str">
        <f t="shared" si="5"/>
        <v>7</v>
      </c>
      <c r="D93" t="str">
        <f t="shared" si="6"/>
        <v>07</v>
      </c>
      <c r="E93">
        <f t="shared" si="7"/>
        <v>427</v>
      </c>
    </row>
    <row r="94" spans="1:5" x14ac:dyDescent="0.25">
      <c r="A94" s="38" t="s">
        <v>101</v>
      </c>
      <c r="B94">
        <f t="shared" si="4"/>
        <v>2</v>
      </c>
      <c r="C94" t="str">
        <f t="shared" si="5"/>
        <v>5</v>
      </c>
      <c r="D94" t="str">
        <f t="shared" si="6"/>
        <v>05</v>
      </c>
      <c r="E94">
        <f t="shared" si="7"/>
        <v>305</v>
      </c>
    </row>
    <row r="95" spans="1:5" x14ac:dyDescent="0.25">
      <c r="A95" s="38" t="s">
        <v>102</v>
      </c>
      <c r="B95">
        <f t="shared" si="4"/>
        <v>2</v>
      </c>
      <c r="C95" t="str">
        <f t="shared" si="5"/>
        <v>3</v>
      </c>
      <c r="D95" t="str">
        <f t="shared" si="6"/>
        <v>50</v>
      </c>
      <c r="E95">
        <f t="shared" si="7"/>
        <v>230</v>
      </c>
    </row>
    <row r="96" spans="1:5" x14ac:dyDescent="0.25">
      <c r="A96" s="38" t="s">
        <v>103</v>
      </c>
      <c r="B96">
        <f t="shared" si="4"/>
        <v>2</v>
      </c>
      <c r="C96" t="str">
        <f t="shared" si="5"/>
        <v>5</v>
      </c>
      <c r="D96" t="str">
        <f t="shared" si="6"/>
        <v>26</v>
      </c>
      <c r="E96">
        <f t="shared" si="7"/>
        <v>326</v>
      </c>
    </row>
    <row r="97" spans="1:5" x14ac:dyDescent="0.25">
      <c r="A97" s="38" t="s">
        <v>62</v>
      </c>
      <c r="B97">
        <f t="shared" si="4"/>
        <v>2</v>
      </c>
      <c r="C97" t="str">
        <f t="shared" si="5"/>
        <v>5</v>
      </c>
      <c r="D97" t="str">
        <f t="shared" si="6"/>
        <v>36</v>
      </c>
      <c r="E97">
        <f t="shared" si="7"/>
        <v>336</v>
      </c>
    </row>
    <row r="98" spans="1:5" x14ac:dyDescent="0.25">
      <c r="A98" s="38" t="s">
        <v>38</v>
      </c>
      <c r="B98">
        <f t="shared" si="4"/>
        <v>2</v>
      </c>
      <c r="C98" t="str">
        <f t="shared" si="5"/>
        <v>4</v>
      </c>
      <c r="D98" t="str">
        <f t="shared" si="6"/>
        <v>38</v>
      </c>
      <c r="E98">
        <f t="shared" si="7"/>
        <v>278</v>
      </c>
    </row>
    <row r="99" spans="1:5" x14ac:dyDescent="0.25">
      <c r="A99" s="38" t="s">
        <v>104</v>
      </c>
      <c r="B99">
        <f t="shared" si="4"/>
        <v>2</v>
      </c>
      <c r="C99" t="str">
        <f t="shared" si="5"/>
        <v>3</v>
      </c>
      <c r="D99" t="str">
        <f t="shared" si="6"/>
        <v>53</v>
      </c>
      <c r="E99">
        <f t="shared" si="7"/>
        <v>233</v>
      </c>
    </row>
    <row r="100" spans="1:5" x14ac:dyDescent="0.25">
      <c r="A100" s="38" t="s">
        <v>105</v>
      </c>
      <c r="B100">
        <f t="shared" si="4"/>
        <v>2</v>
      </c>
      <c r="C100" t="str">
        <f t="shared" si="5"/>
        <v>6</v>
      </c>
      <c r="D100" t="str">
        <f t="shared" si="6"/>
        <v>04</v>
      </c>
      <c r="E100">
        <f t="shared" si="7"/>
        <v>364</v>
      </c>
    </row>
    <row r="101" spans="1:5" x14ac:dyDescent="0.25">
      <c r="A101" s="38" t="s">
        <v>106</v>
      </c>
      <c r="B101">
        <f t="shared" si="4"/>
        <v>2</v>
      </c>
      <c r="C101" t="str">
        <f t="shared" si="5"/>
        <v>6</v>
      </c>
      <c r="D101" t="str">
        <f t="shared" si="6"/>
        <v>09</v>
      </c>
      <c r="E101">
        <f t="shared" si="7"/>
        <v>369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</vt:i4>
      </vt:variant>
    </vt:vector>
  </HeadingPairs>
  <TitlesOfParts>
    <vt:vector size="2" baseType="lpstr">
      <vt:lpstr>Hárok1</vt:lpstr>
      <vt:lpstr>Hárok2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Dáviddo</dc:creator>
  <cp:lastModifiedBy>PC</cp:lastModifiedBy>
  <dcterms:created xsi:type="dcterms:W3CDTF">2015-06-05T18:19:34Z</dcterms:created>
  <dcterms:modified xsi:type="dcterms:W3CDTF">2020-03-05T11:36:54Z</dcterms:modified>
</cp:coreProperties>
</file>